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drawings/drawing5.xml" ContentType="application/vnd.openxmlformats-officedocument.drawing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drawings/drawing7.xml" ContentType="application/vnd.openxmlformats-officedocument.drawing+xml"/>
  <Override PartName="/xl/ctrlProps/ctrlProp5.xml" ContentType="application/vnd.ms-excel.controlproperties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trlProps/ctrlProp7.xml" ContentType="application/vnd.ms-excel.controlproperties+xml"/>
  <Override PartName="/xl/drawings/drawing10.xml" ContentType="application/vnd.openxmlformats-officedocument.drawing+xml"/>
  <Override PartName="/xl/ctrlProps/ctrlProp8.xml" ContentType="application/vnd.ms-excel.controlproperties+xml"/>
  <Override PartName="/xl/drawings/drawing11.xml" ContentType="application/vnd.openxmlformats-officedocument.drawing+xml"/>
  <Override PartName="/xl/ctrlProps/ctrlProp9.xml" ContentType="application/vnd.ms-excel.controlproperti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606"/>
  <workbookPr codeName="EsteLivro" defaultThemeVersion="166925"/>
  <mc:AlternateContent xmlns:mc="http://schemas.openxmlformats.org/markup-compatibility/2006">
    <mc:Choice Requires="x15">
      <x15ac:absPath xmlns:x15ac="http://schemas.microsoft.com/office/spreadsheetml/2010/11/ac" url="C:\Users\Rui Alves\Box Sync\ESCE\Projetos\ENVOLVER\Modelos Negocio\_tool\"/>
    </mc:Choice>
  </mc:AlternateContent>
  <xr:revisionPtr revIDLastSave="0" documentId="13_ncr:1_{3C609C8A-8A5B-4FB4-BC07-C37A08504A7D}" xr6:coauthVersionLast="47" xr6:coauthVersionMax="47" xr10:uidLastSave="{00000000-0000-0000-0000-000000000000}"/>
  <bookViews>
    <workbookView showSheetTabs="0" xWindow="-108" yWindow="-108" windowWidth="23256" windowHeight="12576" tabRatio="796" xr2:uid="{802DA401-0863-45E3-9B52-BE03994BA88A}"/>
  </bookViews>
  <sheets>
    <sheet name="INICIAR" sheetId="1" r:id="rId1"/>
    <sheet name="Blocos" sheetId="4" r:id="rId2"/>
    <sheet name="Bloco1" sheetId="6" r:id="rId3"/>
    <sheet name="Bloco2" sheetId="9" r:id="rId4"/>
    <sheet name="Bloco3" sheetId="10" r:id="rId5"/>
    <sheet name="Bloco4" sheetId="11" r:id="rId6"/>
    <sheet name="Bloco5" sheetId="12" r:id="rId7"/>
    <sheet name="Bloco6" sheetId="13" r:id="rId8"/>
    <sheet name="Bloco7" sheetId="14" r:id="rId9"/>
    <sheet name="Bloco8" sheetId="15" r:id="rId10"/>
    <sheet name="Bloco9" sheetId="16" r:id="rId11"/>
    <sheet name="BMCanvas" sheetId="5" r:id="rId12"/>
    <sheet name="Avaliação" sheetId="8" r:id="rId13"/>
    <sheet name="APO" sheetId="7" state="veryHidden" r:id="rId14"/>
  </sheets>
  <definedNames>
    <definedName name="_xlnm.Print_Area" localSheetId="12">Avaliação!#REF!</definedName>
    <definedName name="_xlnm.Print_Area" localSheetId="11">BMCanvas!$A$8:$V$67</definedName>
    <definedName name="BMCanvasPrint" localSheetId="12">Avaliação!#REF!</definedName>
    <definedName name="BMCanvasPrint">BMCanvas!$A$8:$V$67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8" l="1"/>
  <c r="F11" i="10"/>
  <c r="F11" i="16"/>
  <c r="F11" i="15"/>
  <c r="F11" i="14"/>
  <c r="F11" i="13"/>
  <c r="F11" i="12"/>
  <c r="F11" i="11"/>
  <c r="F11" i="9"/>
  <c r="C12" i="7" l="1"/>
  <c r="F12" i="7" s="1"/>
  <c r="G12" i="7" s="1"/>
  <c r="I56" i="8" s="1"/>
  <c r="C8" i="7"/>
  <c r="F8" i="7" s="1"/>
  <c r="G8" i="7" s="1"/>
  <c r="F39" i="8" s="1"/>
  <c r="C10" i="7"/>
  <c r="F10" i="7" s="1"/>
  <c r="G10" i="7" s="1"/>
  <c r="C56" i="8" s="1"/>
  <c r="C9" i="7"/>
  <c r="F9" i="7" s="1"/>
  <c r="G9" i="7" s="1"/>
  <c r="I39" i="8" s="1"/>
  <c r="C7" i="7"/>
  <c r="F7" i="7" s="1"/>
  <c r="G7" i="7" s="1"/>
  <c r="C39" i="8" s="1"/>
  <c r="C6" i="7"/>
  <c r="F6" i="7" s="1"/>
  <c r="G6" i="7" s="1"/>
  <c r="I22" i="8" s="1"/>
  <c r="C11" i="7"/>
  <c r="F11" i="7" s="1"/>
  <c r="G11" i="7" s="1"/>
  <c r="F56" i="8" s="1"/>
  <c r="C5" i="7"/>
  <c r="F5" i="7" s="1"/>
  <c r="G5" i="7" s="1"/>
  <c r="F22" i="8" s="1"/>
  <c r="F26" i="5"/>
  <c r="F20" i="5"/>
  <c r="F29" i="5"/>
  <c r="F23" i="5"/>
  <c r="F17" i="5"/>
  <c r="F47" i="5"/>
  <c r="F41" i="5"/>
  <c r="F50" i="5"/>
  <c r="F44" i="5"/>
  <c r="F38" i="5"/>
  <c r="N26" i="5"/>
  <c r="N20" i="5"/>
  <c r="N29" i="5"/>
  <c r="N23" i="5"/>
  <c r="N17" i="5"/>
  <c r="N47" i="5"/>
  <c r="N50" i="5"/>
  <c r="N44" i="5"/>
  <c r="N41" i="5"/>
  <c r="N38" i="5"/>
  <c r="G63" i="5"/>
  <c r="G60" i="5"/>
  <c r="B63" i="5"/>
  <c r="B60" i="5"/>
  <c r="G57" i="5"/>
  <c r="B57" i="5"/>
  <c r="Q63" i="5"/>
  <c r="Q60" i="5"/>
  <c r="L63" i="5"/>
  <c r="L60" i="5"/>
  <c r="Q57" i="5"/>
  <c r="L57" i="5"/>
  <c r="B50" i="5"/>
  <c r="B47" i="5"/>
  <c r="B44" i="5"/>
  <c r="B41" i="5"/>
  <c r="B38" i="5"/>
  <c r="B35" i="5"/>
  <c r="B32" i="5"/>
  <c r="B29" i="5"/>
  <c r="B26" i="5"/>
  <c r="B23" i="5"/>
  <c r="B20" i="5"/>
  <c r="B17" i="5"/>
  <c r="J50" i="5"/>
  <c r="J47" i="5"/>
  <c r="J44" i="5"/>
  <c r="J41" i="5"/>
  <c r="J38" i="5"/>
  <c r="J35" i="5"/>
  <c r="J32" i="5"/>
  <c r="J29" i="5"/>
  <c r="J26" i="5"/>
  <c r="J23" i="5"/>
  <c r="J20" i="5"/>
  <c r="J17" i="5"/>
  <c r="R23" i="5"/>
  <c r="E5" i="7"/>
  <c r="L17" i="7" s="1"/>
  <c r="L19" i="7" s="1"/>
  <c r="E6" i="7"/>
  <c r="O17" i="7" s="1"/>
  <c r="O19" i="7" s="1"/>
  <c r="E7" i="7"/>
  <c r="I22" i="7" s="1"/>
  <c r="I24" i="7" s="1"/>
  <c r="E8" i="7"/>
  <c r="L22" i="7" s="1"/>
  <c r="L24" i="7" s="1"/>
  <c r="E9" i="7"/>
  <c r="O22" i="7" s="1"/>
  <c r="O24" i="7" s="1"/>
  <c r="E10" i="7"/>
  <c r="I27" i="7" s="1"/>
  <c r="I29" i="7" s="1"/>
  <c r="E11" i="7"/>
  <c r="L27" i="7" s="1"/>
  <c r="L29" i="7" s="1"/>
  <c r="E12" i="7"/>
  <c r="O27" i="7" s="1"/>
  <c r="O29" i="7" s="1"/>
  <c r="E4" i="7"/>
  <c r="I17" i="7" s="1"/>
  <c r="I19" i="7" s="1"/>
  <c r="A12" i="7"/>
  <c r="A11" i="7"/>
  <c r="A10" i="7"/>
  <c r="A9" i="7"/>
  <c r="A8" i="7"/>
  <c r="A7" i="7"/>
  <c r="A6" i="7"/>
  <c r="A5" i="7"/>
  <c r="A4" i="7"/>
  <c r="C4" i="7" l="1"/>
  <c r="F4" i="7" s="1"/>
  <c r="G4" i="7" s="1"/>
  <c r="C22" i="8" s="1"/>
  <c r="R50" i="5"/>
  <c r="R47" i="5"/>
  <c r="R44" i="5"/>
  <c r="R41" i="5"/>
  <c r="R38" i="5"/>
  <c r="R35" i="5"/>
  <c r="R32" i="5"/>
  <c r="R29" i="5"/>
  <c r="R26" i="5"/>
  <c r="R20" i="5"/>
  <c r="R17" i="5"/>
</calcChain>
</file>

<file path=xl/sharedStrings.xml><?xml version="1.0" encoding="utf-8"?>
<sst xmlns="http://schemas.openxmlformats.org/spreadsheetml/2006/main" count="237" uniqueCount="119">
  <si>
    <t xml:space="preserve">Ferramenta Digital de Apoio ao Programa ENVOLVER </t>
  </si>
  <si>
    <t>Modelos de Negócios</t>
  </si>
  <si>
    <t>MENU</t>
  </si>
  <si>
    <t>1. Como Iniciar?</t>
  </si>
  <si>
    <t>2. Blocos do Canvas</t>
  </si>
  <si>
    <t>3. Canvas Final</t>
  </si>
  <si>
    <t>4. Avaliação</t>
  </si>
  <si>
    <t>Versão 1.0</t>
  </si>
  <si>
    <t>Não preenchido</t>
  </si>
  <si>
    <t>0. Não justificado</t>
  </si>
  <si>
    <t>1. Pouco justificado</t>
  </si>
  <si>
    <t>2. Aceitável</t>
  </si>
  <si>
    <t>3. Bastante justificado</t>
  </si>
  <si>
    <t>4. Excelente</t>
  </si>
  <si>
    <t>Blocos do Canvas</t>
  </si>
  <si>
    <t>Clique em cada um dos blocos (ou nos números) para aceder e preencher o bloco do Canvas específico</t>
  </si>
  <si>
    <t>AJUDA</t>
  </si>
  <si>
    <t>1. Segmentos de Clientes</t>
  </si>
  <si>
    <t>Como preencher este Bloco do Canvas?</t>
  </si>
  <si>
    <t>1.</t>
  </si>
  <si>
    <t>Mercado retalhista (lojas online e lojas físicas) &gt;&gt; Consumidor final</t>
  </si>
  <si>
    <t>2.</t>
  </si>
  <si>
    <t>Mercado grossista &gt;&gt; Indústria alimentar e de bebidas</t>
  </si>
  <si>
    <t>As questões a responder são: 
• Para quem se está a criar valor?
• Quem são os seus consumidores mais importantes?</t>
  </si>
  <si>
    <t>3.</t>
  </si>
  <si>
    <t>4.</t>
  </si>
  <si>
    <t>5.</t>
  </si>
  <si>
    <t>6.</t>
  </si>
  <si>
    <t>7.</t>
  </si>
  <si>
    <t>8.</t>
  </si>
  <si>
    <t>Preencha as zonas a amarelo (ao lado e assinaladas com 1, 2, 3, ...) com os tópicos mais importantes que caracterizam este bloco no negócio em análise.</t>
  </si>
  <si>
    <t>9.</t>
  </si>
  <si>
    <t>10.</t>
  </si>
  <si>
    <t>Como avalia este Bloco neste Modelo de Negócio?</t>
  </si>
  <si>
    <t>11.</t>
  </si>
  <si>
    <t>12.</t>
  </si>
  <si>
    <t>2. Proposta de Valor</t>
  </si>
  <si>
    <t>Farinha de café, feita a partir de casca da cereja do café</t>
  </si>
  <si>
    <t>Transformação de um desperdício da indústria do café</t>
  </si>
  <si>
    <t>As questões a responder são:
• Que valor entrega aos seus clientes?
• Que problema está  a ajudar a resolver?
• Que necessidades está a satisfazer?
• Que conjunto de produtos e serviços está a oferecer a cada segmento de clientes?</t>
  </si>
  <si>
    <t>Produto final de alto teor nutritivo</t>
  </si>
  <si>
    <t>Inúmeras possibilidades de utilização na indústria alimentar e bebidas</t>
  </si>
  <si>
    <t>Contribuição para a economia circular</t>
  </si>
  <si>
    <t>Contribuição para a sustentabilidade ambiental</t>
  </si>
  <si>
    <t>Contribuição para a criação de emprego</t>
  </si>
  <si>
    <t>Ajuda aos pequenos e micro produtores de café</t>
  </si>
  <si>
    <t>3. Canais</t>
  </si>
  <si>
    <t>Lojas online e lojas físicas de venda direta ao consumidor</t>
  </si>
  <si>
    <t>Rede global de distribuidores</t>
  </si>
  <si>
    <t>As questões a responder são:
• Através de que canais os seus clientes querem ser contactados?
• Como conseguirá alcançar os seus clientes?
• Como estão integrados os canais?
• Qual o cana\entam melhor custo-benefício?
• Como estão integrados na rotina dos clientes?</t>
  </si>
  <si>
    <t>4. Relacionamento com Clientes</t>
  </si>
  <si>
    <t>Mensagem de sustentabilidade para o ambiente e para a economia</t>
  </si>
  <si>
    <t>As questões a responder são:
• Que tipo de relacionamento cada um dos seus segmentos de clientes espera que tenha com eles?
• Qual é o custo de cada um?
• Como se integra com os restantes elementos do seu modelo de negócios?</t>
  </si>
  <si>
    <t>5. Fontes de Receita</t>
  </si>
  <si>
    <t>Farinha de café (vendida nas lojas online e físicas)</t>
  </si>
  <si>
    <t>Farinha de café vendida a granel (como matéria prima)</t>
  </si>
  <si>
    <t>As questões a responder são:
• Quanto é que os seus clientes estão realmente dispostos a pagar?
• O que pagam atualmente? Como pagam? 
• Como prefeririam pagar?
• O quanto cada fonte de receita contribui para o total da receita?</t>
  </si>
  <si>
    <t>6. Recursos-chave</t>
  </si>
  <si>
    <t>Rede de pequenos produtores de café</t>
  </si>
  <si>
    <t>Matéria prima (casca da cereja de café)</t>
  </si>
  <si>
    <t>As questões a responder são:
• Que recursos principais sua proposta de valor requer? E seus canais de distribuição?
• E o relacionamento com clientes? E suas fontes de receita?</t>
  </si>
  <si>
    <t>Patentes</t>
  </si>
  <si>
    <t>Recursos de produção para a transformação da matéria prima</t>
  </si>
  <si>
    <t>7. Actividades-chave</t>
  </si>
  <si>
    <t>Transformação e fabrico de farinha de café</t>
  </si>
  <si>
    <t>Investigação e Desenvolvimento (I&amp;D)</t>
  </si>
  <si>
    <t>As questões a responder são:
• Que atividades-chave sua proposta de valor requer?
• E seus canais de distribuição? Relacionamento com clientes? Fontes de receita?</t>
  </si>
  <si>
    <t>Distribuição para lojas</t>
  </si>
  <si>
    <t>8. Parcerias</t>
  </si>
  <si>
    <t>Pequenos produtores de café</t>
  </si>
  <si>
    <t>Distribuidores globais</t>
  </si>
  <si>
    <t>As questões a responder são:
• Quem são seus principais parceiros?
• Quem são seus fornecedores principais?
• Que recursos principais você está adquirindo dos parceiros?
• Que atividades-chave são executadas por parceiros?</t>
  </si>
  <si>
    <t>Entidades mundiais (ex: Nações Unidas)</t>
  </si>
  <si>
    <t>9. Estrutura de Custos</t>
  </si>
  <si>
    <t>Recolha da matéria prima</t>
  </si>
  <si>
    <t xml:space="preserve">As questões a responder são:
• Quais são os custos mais importantes em seu modelo de negócios?
• Que recursos principais são mais caros?
• Quais as  atividades-chave mais caras?
</t>
  </si>
  <si>
    <t>Processo de fabrico</t>
  </si>
  <si>
    <t>Modelo de Negócio Canvas</t>
  </si>
  <si>
    <t>Nome do Negócio:</t>
  </si>
  <si>
    <t>Preparado por:</t>
  </si>
  <si>
    <t>Data:</t>
  </si>
  <si>
    <t>Versão:</t>
  </si>
  <si>
    <t>The Coffee Cherry, Co.</t>
  </si>
  <si>
    <t>Parcerias</t>
  </si>
  <si>
    <t>Actividades-chave</t>
  </si>
  <si>
    <t>Proposta de Valor</t>
  </si>
  <si>
    <t>Relacionamento Clientes</t>
  </si>
  <si>
    <t>Segmentos de Clientes</t>
  </si>
  <si>
    <t>Recursos-chave</t>
  </si>
  <si>
    <t>Canais</t>
  </si>
  <si>
    <t>Estrutura de Custos</t>
  </si>
  <si>
    <t>Fontes de Receita</t>
  </si>
  <si>
    <t>Avaliação do Modelo de Negócio</t>
  </si>
  <si>
    <t>Regressar ao Menu do Canvas</t>
  </si>
  <si>
    <t>FOLHA DE APOIO - ESCONDER</t>
  </si>
  <si>
    <t>BLOCOS</t>
  </si>
  <si>
    <t>VAZIO?</t>
  </si>
  <si>
    <t>SCORE</t>
  </si>
  <si>
    <t>SCORE P/ CHART</t>
  </si>
  <si>
    <t>SCORE REAL</t>
  </si>
  <si>
    <t>Célula atualizada pela comboBox de cada folha BlocoX</t>
  </si>
  <si>
    <t>PARA AS CORES DO GRÁFICO</t>
  </si>
  <si>
    <t>Ponto: Bloco 1</t>
  </si>
  <si>
    <t>Ponto: Bloco 2</t>
  </si>
  <si>
    <t>Ponto: Bloco 3</t>
  </si>
  <si>
    <t>Não justificado</t>
  </si>
  <si>
    <t>Value</t>
  </si>
  <si>
    <t>Pouco justificado</t>
  </si>
  <si>
    <t>Pointer</t>
  </si>
  <si>
    <t>Aceitável</t>
  </si>
  <si>
    <t>End</t>
  </si>
  <si>
    <t>Bastante justificado</t>
  </si>
  <si>
    <t>Excelente</t>
  </si>
  <si>
    <t>Ponto: Bloco 4</t>
  </si>
  <si>
    <t>Ponto: Bloco 5</t>
  </si>
  <si>
    <t>Ponto: Bloco 6</t>
  </si>
  <si>
    <t>Ponto: Bloco 7</t>
  </si>
  <si>
    <t>Ponto: Bloco 8</t>
  </si>
  <si>
    <t>Ponto: Bloco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</si>
</sst>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809]dd\ mmmm\ yyyy;@"/>
  </numFmts>
  <fonts count="2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5A5A5A"/>
      <name val="Arial"/>
      <family val="2"/>
    </font>
    <font>
      <b/>
      <sz val="28"/>
      <color rgb="FF5A5A5A"/>
      <name val="Arial"/>
      <family val="2"/>
    </font>
    <font>
      <i/>
      <sz val="12"/>
      <color rgb="FF5A5A5A"/>
      <name val="Arial"/>
      <family val="2"/>
    </font>
    <font>
      <sz val="16"/>
      <color rgb="FF5A5A5A"/>
      <name val="Arial"/>
      <family val="2"/>
    </font>
    <font>
      <u/>
      <sz val="12"/>
      <color theme="10"/>
      <name val="Calibri"/>
      <family val="2"/>
      <scheme val="minor"/>
    </font>
    <font>
      <b/>
      <sz val="18"/>
      <color rgb="FF5A5A5A"/>
      <name val="Arial"/>
      <family val="2"/>
    </font>
    <font>
      <sz val="12"/>
      <color theme="1" tint="0.499984740745262"/>
      <name val="Arial"/>
      <family val="2"/>
    </font>
    <font>
      <sz val="12"/>
      <color theme="1" tint="0.499984740745262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EA5B0C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2"/>
      <color rgb="FF5A5A5A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A21F1C"/>
        <bgColor indexed="64"/>
      </patternFill>
    </fill>
    <fill>
      <patternFill patternType="solid">
        <fgColor rgb="FFEA5B0C"/>
        <bgColor indexed="64"/>
      </patternFill>
    </fill>
    <fill>
      <patternFill patternType="solid">
        <fgColor rgb="FFF7A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 style="thin">
        <color rgb="FFA21F1C"/>
      </left>
      <right/>
      <top style="thin">
        <color rgb="FFA21F1C"/>
      </top>
      <bottom/>
      <diagonal/>
    </border>
    <border>
      <left/>
      <right/>
      <top style="thin">
        <color rgb="FFA21F1C"/>
      </top>
      <bottom/>
      <diagonal/>
    </border>
    <border>
      <left/>
      <right style="thin">
        <color rgb="FFA21F1C"/>
      </right>
      <top style="thin">
        <color rgb="FFA21F1C"/>
      </top>
      <bottom/>
      <diagonal/>
    </border>
    <border>
      <left style="thin">
        <color rgb="FFA21F1C"/>
      </left>
      <right/>
      <top/>
      <bottom/>
      <diagonal/>
    </border>
    <border>
      <left/>
      <right style="thin">
        <color rgb="FFA21F1C"/>
      </right>
      <top/>
      <bottom/>
      <diagonal/>
    </border>
    <border>
      <left style="thin">
        <color rgb="FFA21F1C"/>
      </left>
      <right/>
      <top/>
      <bottom style="thin">
        <color rgb="FFA21F1C"/>
      </bottom>
      <diagonal/>
    </border>
    <border>
      <left/>
      <right/>
      <top/>
      <bottom style="thin">
        <color rgb="FFA21F1C"/>
      </bottom>
      <diagonal/>
    </border>
    <border>
      <left/>
      <right style="thin">
        <color rgb="FFA21F1C"/>
      </right>
      <top/>
      <bottom style="thin">
        <color rgb="FFA21F1C"/>
      </bottom>
      <diagonal/>
    </border>
    <border>
      <left style="thin">
        <color rgb="FFA21F1C"/>
      </left>
      <right style="thin">
        <color rgb="FFA21F1C"/>
      </right>
      <top style="thin">
        <color rgb="FFA21F1C"/>
      </top>
      <bottom/>
      <diagonal/>
    </border>
    <border>
      <left style="thin">
        <color rgb="FF5A5A5A"/>
      </left>
      <right/>
      <top style="thin">
        <color rgb="FF5A5A5A"/>
      </top>
      <bottom/>
      <diagonal/>
    </border>
    <border>
      <left/>
      <right/>
      <top style="thin">
        <color rgb="FF5A5A5A"/>
      </top>
      <bottom/>
      <diagonal/>
    </border>
    <border>
      <left/>
      <right style="thin">
        <color rgb="FF5A5A5A"/>
      </right>
      <top style="thin">
        <color rgb="FF5A5A5A"/>
      </top>
      <bottom/>
      <diagonal/>
    </border>
    <border>
      <left style="thin">
        <color rgb="FF5A5A5A"/>
      </left>
      <right/>
      <top/>
      <bottom/>
      <diagonal/>
    </border>
    <border>
      <left/>
      <right style="thin">
        <color rgb="FF5A5A5A"/>
      </right>
      <top/>
      <bottom/>
      <diagonal/>
    </border>
    <border>
      <left style="thin">
        <color rgb="FF5A5A5A"/>
      </left>
      <right/>
      <top/>
      <bottom style="thin">
        <color rgb="FF5A5A5A"/>
      </bottom>
      <diagonal/>
    </border>
    <border>
      <left/>
      <right/>
      <top/>
      <bottom style="thin">
        <color rgb="FF5A5A5A"/>
      </bottom>
      <diagonal/>
    </border>
    <border>
      <left/>
      <right style="thin">
        <color rgb="FF5A5A5A"/>
      </right>
      <top/>
      <bottom style="thin">
        <color rgb="FF5A5A5A"/>
      </bottom>
      <diagonal/>
    </border>
    <border>
      <left style="thin">
        <color rgb="FF5A5A5A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5A5A5A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5A5A5A"/>
      </left>
      <right/>
      <top/>
      <bottom style="thick">
        <color theme="0"/>
      </bottom>
      <diagonal/>
    </border>
    <border>
      <left/>
      <right style="thin">
        <color rgb="FF5A5A5A"/>
      </right>
      <top/>
      <bottom style="thick">
        <color theme="0"/>
      </bottom>
      <diagonal/>
    </border>
    <border>
      <left style="thin">
        <color rgb="FF5A5A5A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rgb="FF5A5A5A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/>
      <bottom style="thick">
        <color theme="0"/>
      </bottom>
      <diagonal/>
    </border>
    <border>
      <left style="thin">
        <color indexed="64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rgb="FF5A5A5A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n">
        <color rgb="FF5A5A5A"/>
      </right>
      <top style="thick">
        <color theme="0"/>
      </top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0" fontId="8" fillId="0" borderId="0"/>
    <xf numFmtId="0" fontId="16" fillId="0" borderId="0" applyNumberFormat="0" applyFill="0" applyBorder="0" applyAlignment="0" applyProtection="0"/>
  </cellStyleXfs>
  <cellXfs count="125">
    <xf numFmtId="0" fontId="0" fillId="0" borderId="0" xfId="0"/>
    <xf numFmtId="0" fontId="0" fillId="2" borderId="0" xfId="0" applyFill="1"/>
    <xf numFmtId="0" fontId="0" fillId="2" borderId="1" xfId="0" applyFill="1" applyBorder="1"/>
    <xf numFmtId="0" fontId="3" fillId="2" borderId="0" xfId="0" applyFont="1" applyFill="1" applyAlignment="1">
      <alignment horizontal="left" indent="1"/>
    </xf>
    <xf numFmtId="0" fontId="0" fillId="3" borderId="0" xfId="0" applyFill="1"/>
    <xf numFmtId="0" fontId="2" fillId="3" borderId="0" xfId="0" applyFont="1" applyFill="1" applyAlignment="1">
      <alignment horizontal="left" vertical="center" indent="2"/>
    </xf>
    <xf numFmtId="0" fontId="2" fillId="2" borderId="0" xfId="0" applyFont="1" applyFill="1" applyAlignment="1">
      <alignment horizontal="left" indent="1"/>
    </xf>
    <xf numFmtId="0" fontId="4" fillId="2" borderId="0" xfId="0" applyFont="1" applyFill="1" applyAlignment="1">
      <alignment horizontal="left" indent="1"/>
    </xf>
    <xf numFmtId="0" fontId="6" fillId="3" borderId="0" xfId="0" applyFont="1" applyFill="1" applyAlignment="1">
      <alignment horizontal="left" vertical="center" indent="2"/>
    </xf>
    <xf numFmtId="0" fontId="2" fillId="3" borderId="0" xfId="0" applyFont="1" applyFill="1" applyAlignment="1">
      <alignment horizontal="left" vertical="center" indent="1"/>
    </xf>
    <xf numFmtId="0" fontId="5" fillId="3" borderId="0" xfId="0" applyFont="1" applyFill="1" applyAlignment="1">
      <alignment horizontal="left" vertical="center" indent="1"/>
    </xf>
    <xf numFmtId="0" fontId="5" fillId="4" borderId="0" xfId="0" applyFont="1" applyFill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0" fillId="0" borderId="6" xfId="0" applyBorder="1"/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8" fillId="0" borderId="0" xfId="0" applyFont="1" applyAlignment="1">
      <alignment vertical="center"/>
    </xf>
    <xf numFmtId="0" fontId="9" fillId="3" borderId="10" xfId="0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2" fillId="6" borderId="0" xfId="2" applyFont="1" applyFill="1"/>
    <xf numFmtId="0" fontId="14" fillId="6" borderId="0" xfId="2" applyFont="1" applyFill="1"/>
    <xf numFmtId="0" fontId="18" fillId="7" borderId="14" xfId="2" applyFont="1" applyFill="1" applyBorder="1" applyAlignment="1">
      <alignment vertical="top" wrapText="1"/>
    </xf>
    <xf numFmtId="0" fontId="18" fillId="7" borderId="0" xfId="2" applyFont="1" applyFill="1" applyAlignment="1">
      <alignment vertical="top"/>
    </xf>
    <xf numFmtId="0" fontId="18" fillId="7" borderId="15" xfId="2" applyFont="1" applyFill="1" applyBorder="1" applyAlignment="1">
      <alignment vertical="top"/>
    </xf>
    <xf numFmtId="0" fontId="19" fillId="0" borderId="19" xfId="2" applyFont="1" applyBorder="1" applyAlignment="1">
      <alignment vertical="top"/>
    </xf>
    <xf numFmtId="0" fontId="19" fillId="0" borderId="20" xfId="2" applyFont="1" applyBorder="1" applyAlignment="1">
      <alignment vertical="top"/>
    </xf>
    <xf numFmtId="0" fontId="19" fillId="0" borderId="21" xfId="2" applyFont="1" applyBorder="1" applyAlignment="1">
      <alignment vertical="top"/>
    </xf>
    <xf numFmtId="0" fontId="2" fillId="2" borderId="0" xfId="0" applyFont="1" applyFill="1" applyAlignment="1">
      <alignment horizontal="left" indent="5"/>
    </xf>
    <xf numFmtId="0" fontId="4" fillId="2" borderId="0" xfId="0" applyFont="1" applyFill="1" applyAlignment="1">
      <alignment horizontal="left" indent="5"/>
    </xf>
    <xf numFmtId="0" fontId="19" fillId="0" borderId="16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18" xfId="2" applyFont="1" applyBorder="1" applyAlignment="1">
      <alignment vertical="top"/>
    </xf>
    <xf numFmtId="0" fontId="19" fillId="0" borderId="27" xfId="2" applyFont="1" applyBorder="1" applyAlignment="1">
      <alignment vertical="top"/>
    </xf>
    <xf numFmtId="0" fontId="19" fillId="0" borderId="28" xfId="2" applyFont="1" applyBorder="1" applyAlignment="1">
      <alignment vertical="top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5" fillId="0" borderId="37" xfId="1" applyFont="1" applyFill="1" applyBorder="1" applyAlignment="1">
      <alignment horizontal="center" vertical="center"/>
    </xf>
    <xf numFmtId="0" fontId="0" fillId="5" borderId="0" xfId="0" applyFill="1"/>
    <xf numFmtId="0" fontId="2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center" vertical="center"/>
    </xf>
    <xf numFmtId="0" fontId="24" fillId="0" borderId="0" xfId="0" applyFont="1" applyAlignment="1" applyProtection="1">
      <alignment horizontal="left" vertical="center" indent="1"/>
      <protection hidden="1"/>
    </xf>
    <xf numFmtId="0" fontId="0" fillId="5" borderId="36" xfId="0" applyFill="1" applyBorder="1" applyAlignment="1" applyProtection="1">
      <alignment vertical="top"/>
      <protection locked="0"/>
    </xf>
    <xf numFmtId="0" fontId="10" fillId="0" borderId="0" xfId="0" applyFont="1" applyAlignment="1">
      <alignment horizontal="right" vertical="top"/>
    </xf>
    <xf numFmtId="0" fontId="0" fillId="8" borderId="0" xfId="0" applyFill="1"/>
    <xf numFmtId="0" fontId="0" fillId="5" borderId="0" xfId="0" applyFill="1" applyAlignment="1">
      <alignment horizontal="center"/>
    </xf>
    <xf numFmtId="0" fontId="12" fillId="0" borderId="0" xfId="2" applyFont="1"/>
    <xf numFmtId="0" fontId="12" fillId="0" borderId="2" xfId="2" applyFont="1" applyBorder="1"/>
    <xf numFmtId="0" fontId="12" fillId="0" borderId="3" xfId="2" applyFont="1" applyBorder="1"/>
    <xf numFmtId="0" fontId="12" fillId="0" borderId="4" xfId="2" applyFont="1" applyBorder="1"/>
    <xf numFmtId="0" fontId="12" fillId="0" borderId="5" xfId="2" applyFont="1" applyBorder="1"/>
    <xf numFmtId="0" fontId="12" fillId="0" borderId="6" xfId="2" applyFont="1" applyBorder="1"/>
    <xf numFmtId="0" fontId="12" fillId="0" borderId="7" xfId="2" applyFont="1" applyBorder="1"/>
    <xf numFmtId="0" fontId="12" fillId="0" borderId="8" xfId="2" applyFont="1" applyBorder="1"/>
    <xf numFmtId="0" fontId="12" fillId="0" borderId="9" xfId="2" applyFont="1" applyBorder="1"/>
    <xf numFmtId="0" fontId="12" fillId="0" borderId="41" xfId="2" applyFont="1" applyBorder="1"/>
    <xf numFmtId="0" fontId="12" fillId="0" borderId="42" xfId="2" applyFont="1" applyBorder="1"/>
    <xf numFmtId="0" fontId="12" fillId="0" borderId="43" xfId="2" applyFont="1" applyBorder="1"/>
    <xf numFmtId="0" fontId="12" fillId="0" borderId="44" xfId="2" applyFont="1" applyBorder="1"/>
    <xf numFmtId="0" fontId="12" fillId="0" borderId="45" xfId="2" applyFont="1" applyBorder="1"/>
    <xf numFmtId="0" fontId="12" fillId="0" borderId="46" xfId="2" applyFont="1" applyBorder="1"/>
    <xf numFmtId="0" fontId="12" fillId="0" borderId="47" xfId="2" applyFont="1" applyBorder="1"/>
    <xf numFmtId="0" fontId="12" fillId="0" borderId="48" xfId="2" applyFont="1" applyBorder="1"/>
    <xf numFmtId="0" fontId="23" fillId="0" borderId="0" xfId="0" applyFont="1" applyAlignment="1">
      <alignment vertical="top" wrapText="1"/>
    </xf>
    <xf numFmtId="0" fontId="12" fillId="0" borderId="0" xfId="2" applyFont="1" applyAlignment="1">
      <alignment horizontal="right" vertical="center"/>
    </xf>
    <xf numFmtId="0" fontId="19" fillId="0" borderId="14" xfId="2" applyFont="1" applyBorder="1" applyAlignment="1" applyProtection="1">
      <alignment vertical="top"/>
      <protection hidden="1"/>
    </xf>
    <xf numFmtId="0" fontId="19" fillId="0" borderId="0" xfId="2" applyFont="1" applyAlignment="1" applyProtection="1">
      <alignment vertical="top"/>
      <protection hidden="1"/>
    </xf>
    <xf numFmtId="0" fontId="19" fillId="0" borderId="15" xfId="2" applyFont="1" applyBorder="1" applyAlignment="1" applyProtection="1">
      <alignment vertical="top"/>
      <protection hidden="1"/>
    </xf>
    <xf numFmtId="0" fontId="18" fillId="7" borderId="25" xfId="2" applyFont="1" applyFill="1" applyBorder="1" applyAlignment="1" applyProtection="1">
      <alignment vertical="top" wrapText="1"/>
      <protection hidden="1"/>
    </xf>
    <xf numFmtId="0" fontId="18" fillId="7" borderId="0" xfId="2" applyFont="1" applyFill="1" applyAlignment="1" applyProtection="1">
      <alignment vertical="top"/>
      <protection hidden="1"/>
    </xf>
    <xf numFmtId="0" fontId="18" fillId="7" borderId="26" xfId="2" applyFont="1" applyFill="1" applyBorder="1" applyAlignment="1" applyProtection="1">
      <alignment vertical="top"/>
      <protection hidden="1"/>
    </xf>
    <xf numFmtId="0" fontId="19" fillId="0" borderId="26" xfId="2" applyFont="1" applyBorder="1" applyAlignment="1" applyProtection="1">
      <alignment vertical="top"/>
      <protection hidden="1"/>
    </xf>
    <xf numFmtId="0" fontId="0" fillId="5" borderId="36" xfId="0" applyFill="1" applyBorder="1" applyAlignment="1" applyProtection="1">
      <alignment vertical="top" wrapText="1"/>
      <protection locked="0"/>
    </xf>
    <xf numFmtId="0" fontId="19" fillId="0" borderId="14" xfId="2" applyFont="1" applyBorder="1" applyAlignment="1" applyProtection="1">
      <alignment vertical="top" wrapText="1"/>
      <protection hidden="1"/>
    </xf>
    <xf numFmtId="0" fontId="19" fillId="0" borderId="0" xfId="2" applyFont="1" applyAlignment="1" applyProtection="1">
      <alignment vertical="top" wrapText="1"/>
      <protection hidden="1"/>
    </xf>
    <xf numFmtId="0" fontId="19" fillId="0" borderId="15" xfId="2" applyFont="1" applyBorder="1" applyAlignment="1" applyProtection="1">
      <alignment vertical="top" wrapText="1"/>
      <protection hidden="1"/>
    </xf>
    <xf numFmtId="0" fontId="19" fillId="0" borderId="26" xfId="2" applyFont="1" applyBorder="1" applyAlignment="1" applyProtection="1">
      <alignment vertical="top" wrapText="1"/>
      <protection hidden="1"/>
    </xf>
    <xf numFmtId="0" fontId="25" fillId="0" borderId="0" xfId="2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20" fillId="0" borderId="29" xfId="2" applyFont="1" applyBorder="1" applyAlignment="1" applyProtection="1">
      <alignment horizontal="left" vertical="top" wrapText="1"/>
      <protection hidden="1"/>
    </xf>
    <xf numFmtId="0" fontId="20" fillId="0" borderId="1" xfId="2" applyFont="1" applyBorder="1" applyAlignment="1" applyProtection="1">
      <alignment horizontal="left" vertical="top" wrapText="1"/>
      <protection hidden="1"/>
    </xf>
    <xf numFmtId="0" fontId="20" fillId="0" borderId="30" xfId="2" applyFont="1" applyBorder="1" applyAlignment="1" applyProtection="1">
      <alignment horizontal="left" vertical="top" wrapText="1"/>
      <protection hidden="1"/>
    </xf>
    <xf numFmtId="0" fontId="20" fillId="0" borderId="31" xfId="2" applyFont="1" applyBorder="1" applyAlignment="1" applyProtection="1">
      <alignment horizontal="left" vertical="top" wrapText="1"/>
      <protection hidden="1"/>
    </xf>
    <xf numFmtId="0" fontId="20" fillId="0" borderId="32" xfId="2" applyFont="1" applyBorder="1" applyAlignment="1" applyProtection="1">
      <alignment horizontal="left" vertical="top" wrapText="1"/>
      <protection hidden="1"/>
    </xf>
    <xf numFmtId="0" fontId="20" fillId="0" borderId="33" xfId="2" applyFont="1" applyBorder="1" applyAlignment="1" applyProtection="1">
      <alignment horizontal="left" vertical="top" wrapText="1"/>
      <protection hidden="1"/>
    </xf>
    <xf numFmtId="0" fontId="17" fillId="7" borderId="12" xfId="2" applyFont="1" applyFill="1" applyBorder="1" applyAlignment="1">
      <alignment horizontal="left" vertical="center" indent="1"/>
    </xf>
    <xf numFmtId="0" fontId="17" fillId="7" borderId="13" xfId="2" applyFont="1" applyFill="1" applyBorder="1" applyAlignment="1">
      <alignment horizontal="left" vertical="center" indent="1"/>
    </xf>
    <xf numFmtId="0" fontId="17" fillId="7" borderId="14" xfId="2" applyFont="1" applyFill="1" applyBorder="1" applyAlignment="1">
      <alignment horizontal="left" vertical="center" indent="1"/>
    </xf>
    <xf numFmtId="0" fontId="17" fillId="7" borderId="0" xfId="2" applyFont="1" applyFill="1" applyAlignment="1">
      <alignment horizontal="left" vertical="center" indent="1"/>
    </xf>
    <xf numFmtId="0" fontId="17" fillId="7" borderId="15" xfId="2" applyFont="1" applyFill="1" applyBorder="1" applyAlignment="1">
      <alignment horizontal="left" vertical="center" indent="1"/>
    </xf>
    <xf numFmtId="0" fontId="14" fillId="6" borderId="0" xfId="2" applyFont="1" applyFill="1" applyAlignment="1">
      <alignment vertical="top"/>
    </xf>
    <xf numFmtId="0" fontId="15" fillId="7" borderId="0" xfId="2" applyFont="1" applyFill="1" applyAlignment="1" applyProtection="1">
      <alignment vertical="center"/>
      <protection locked="0"/>
    </xf>
    <xf numFmtId="164" fontId="15" fillId="7" borderId="0" xfId="2" applyNumberFormat="1" applyFont="1" applyFill="1" applyAlignment="1" applyProtection="1">
      <alignment horizontal="left" vertical="center"/>
      <protection locked="0"/>
    </xf>
    <xf numFmtId="49" fontId="15" fillId="7" borderId="0" xfId="2" applyNumberFormat="1" applyFont="1" applyFill="1" applyAlignment="1" applyProtection="1">
      <alignment vertical="center"/>
      <protection locked="0"/>
    </xf>
    <xf numFmtId="0" fontId="20" fillId="0" borderId="14" xfId="2" applyFont="1" applyBorder="1" applyAlignment="1" applyProtection="1">
      <alignment horizontal="left" vertical="top"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20" fillId="0" borderId="15" xfId="2" applyFont="1" applyBorder="1" applyAlignment="1" applyProtection="1">
      <alignment horizontal="left" vertical="top" wrapText="1"/>
      <protection hidden="1"/>
    </xf>
    <xf numFmtId="0" fontId="20" fillId="0" borderId="38" xfId="2" applyFont="1" applyBorder="1" applyAlignment="1" applyProtection="1">
      <alignment horizontal="left" vertical="top" wrapText="1"/>
      <protection hidden="1"/>
    </xf>
    <xf numFmtId="0" fontId="20" fillId="0" borderId="39" xfId="2" applyFont="1" applyBorder="1" applyAlignment="1" applyProtection="1">
      <alignment horizontal="left" vertical="top" wrapText="1"/>
      <protection hidden="1"/>
    </xf>
    <xf numFmtId="0" fontId="20" fillId="0" borderId="40" xfId="2" applyFont="1" applyBorder="1" applyAlignment="1" applyProtection="1">
      <alignment horizontal="left" vertical="top" wrapText="1"/>
      <protection hidden="1"/>
    </xf>
    <xf numFmtId="0" fontId="20" fillId="0" borderId="34" xfId="2" applyFont="1" applyBorder="1" applyAlignment="1" applyProtection="1">
      <alignment horizontal="left" vertical="top" wrapText="1"/>
      <protection hidden="1"/>
    </xf>
    <xf numFmtId="0" fontId="20" fillId="0" borderId="35" xfId="2" applyFont="1" applyBorder="1" applyAlignment="1" applyProtection="1">
      <alignment horizontal="left" vertical="top" wrapText="1"/>
      <protection hidden="1"/>
    </xf>
    <xf numFmtId="0" fontId="17" fillId="7" borderId="23" xfId="2" applyFont="1" applyFill="1" applyBorder="1" applyAlignment="1">
      <alignment horizontal="left" vertical="center" indent="1"/>
    </xf>
    <xf numFmtId="0" fontId="17" fillId="7" borderId="24" xfId="2" applyFont="1" applyFill="1" applyBorder="1" applyAlignment="1">
      <alignment horizontal="left" vertical="center" indent="1"/>
    </xf>
    <xf numFmtId="0" fontId="17" fillId="7" borderId="25" xfId="2" applyFont="1" applyFill="1" applyBorder="1" applyAlignment="1">
      <alignment horizontal="left" vertical="center" indent="1"/>
    </xf>
    <xf numFmtId="0" fontId="17" fillId="7" borderId="26" xfId="2" applyFont="1" applyFill="1" applyBorder="1" applyAlignment="1">
      <alignment horizontal="left" vertical="center" indent="1"/>
    </xf>
    <xf numFmtId="0" fontId="5" fillId="0" borderId="0" xfId="1" applyFont="1" applyFill="1" applyAlignment="1">
      <alignment horizontal="center" vertical="center"/>
    </xf>
    <xf numFmtId="0" fontId="12" fillId="6" borderId="0" xfId="2" applyFont="1" applyFill="1" applyAlignment="1">
      <alignment horizontal="left" vertical="center"/>
    </xf>
    <xf numFmtId="0" fontId="0" fillId="0" borderId="0" xfId="0" applyAlignment="1">
      <alignment horizontal="center"/>
    </xf>
    <xf numFmtId="0" fontId="13" fillId="6" borderId="0" xfId="2" applyFont="1" applyFill="1" applyAlignment="1"/>
    <xf numFmtId="0" fontId="14" fillId="6" borderId="0" xfId="2" applyFont="1" applyFill="1" applyAlignment="1">
      <alignment vertical="center"/>
    </xf>
    <xf numFmtId="0" fontId="17" fillId="7" borderId="11" xfId="2" applyFont="1" applyFill="1" applyBorder="1" applyAlignment="1">
      <alignment horizontal="left" vertical="center" indent="1"/>
    </xf>
    <xf numFmtId="0" fontId="17" fillId="7" borderId="22" xfId="2" applyFont="1" applyFill="1" applyBorder="1" applyAlignment="1">
      <alignment horizontal="left" vertical="center" indent="1"/>
    </xf>
    <xf numFmtId="0" fontId="0" fillId="0" borderId="0" xfId="0" applyAlignment="1"/>
  </cellXfs>
  <cellStyles count="4">
    <cellStyle name="Hiperligação 2" xfId="3" xr:uid="{8B212B0A-6E4D-47EB-BCE1-B2C92558E79C}"/>
    <cellStyle name="Hiperlink" xfId="1" builtinId="8"/>
    <cellStyle name="Normal" xfId="0" builtinId="0"/>
    <cellStyle name="Normal 2" xfId="2" xr:uid="{3FDA32E3-ABE4-4C19-BDD3-8619290BC66F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A21F1C"/>
      <color rgb="FFEA5B0C"/>
      <color rgb="FFFFFFCC"/>
      <color rgb="FFFFCC00"/>
      <color rgb="FFF7A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1. Segmentos de Clientes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8-4475-B723-61E4DBE20B89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8-4475-B723-61E4DBE20B8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8-4475-B723-61E4DBE20B8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8-4475-B723-61E4DBE20B89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38-4475-B723-61E4DBE20B89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38-4475-B723-61E4DBE20B89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38-4475-B723-61E4DBE20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F38-4475-B723-61E4DBE20B8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F38-4475-B723-61E4DBE20B89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F38-4475-B723-61E4DBE20B89}"/>
              </c:ext>
            </c:extLst>
          </c:dPt>
          <c:val>
            <c:numRef>
              <c:f>APO!$I$17:$I$19</c:f>
              <c:numCache>
                <c:formatCode>General</c:formatCode>
                <c:ptCount val="3"/>
                <c:pt idx="0">
                  <c:v>70</c:v>
                </c:pt>
                <c:pt idx="1">
                  <c:v>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38-4475-B723-61E4DBE20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48747667603497"/>
          <c:y val="0.13707426699051153"/>
          <c:w val="0.68502504664793007"/>
          <c:h val="0.84521743699235052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APO!$A$4:$A$12</c:f>
              <c:strCache>
                <c:ptCount val="9"/>
                <c:pt idx="0">
                  <c:v>1. Segmentos de Clientes</c:v>
                </c:pt>
                <c:pt idx="1">
                  <c:v>2. Proposta de Valor</c:v>
                </c:pt>
                <c:pt idx="2">
                  <c:v>3. Canais</c:v>
                </c:pt>
                <c:pt idx="3">
                  <c:v>4. Relacionamento com Clientes</c:v>
                </c:pt>
                <c:pt idx="4">
                  <c:v>5. Fontes de Receita</c:v>
                </c:pt>
                <c:pt idx="5">
                  <c:v>6. Recursos-chave</c:v>
                </c:pt>
                <c:pt idx="6">
                  <c:v>7. Actividades-chave</c:v>
                </c:pt>
                <c:pt idx="7">
                  <c:v>8. Parcerias</c:v>
                </c:pt>
                <c:pt idx="8">
                  <c:v>9. Estrutura de Custos</c:v>
                </c:pt>
              </c:strCache>
            </c:strRef>
          </c:cat>
          <c:val>
            <c:numRef>
              <c:f>APO!$F$4:$F$12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D-4D2D-86C9-0978A4BBD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3214616"/>
        <c:axId val="693210680"/>
      </c:radarChart>
      <c:catAx>
        <c:axId val="693214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210680"/>
        <c:crosses val="autoZero"/>
        <c:auto val="1"/>
        <c:lblAlgn val="ctr"/>
        <c:lblOffset val="100"/>
        <c:noMultiLvlLbl val="0"/>
      </c:catAx>
      <c:valAx>
        <c:axId val="69321068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2146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2.</a:t>
            </a:r>
            <a:r>
              <a:rPr lang="pt-PT" sz="1200" b="1" baseline="0"/>
              <a:t> Proposta de Valor</a:t>
            </a:r>
            <a:endParaRPr lang="pt-PT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5-410F-8A0D-B4026E3E30B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D5-410F-8A0D-B4026E3E30BB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D5-410F-8A0D-B4026E3E30B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5-410F-8A0D-B4026E3E30BB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D5-410F-8A0D-B4026E3E30BB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AD5-410F-8A0D-B4026E3E30BB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D5-410F-8A0D-B4026E3E3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AD5-410F-8A0D-B4026E3E30BB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2AD5-410F-8A0D-B4026E3E30BB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2AD5-410F-8A0D-B4026E3E30BB}"/>
              </c:ext>
            </c:extLst>
          </c:dPt>
          <c:val>
            <c:numRef>
              <c:f>APO!$L$17:$L$19</c:f>
              <c:numCache>
                <c:formatCode>General</c:formatCode>
                <c:ptCount val="3"/>
                <c:pt idx="0">
                  <c:v>90</c:v>
                </c:pt>
                <c:pt idx="1">
                  <c:v>1</c:v>
                </c:pt>
                <c:pt idx="2">
                  <c:v>109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Pointer</c:v>
                </c15:tx>
              </c15:filteredSeriesTitle>
            </c:ext>
            <c:ext xmlns:c16="http://schemas.microsoft.com/office/drawing/2014/chart" uri="{C3380CC4-5D6E-409C-BE32-E72D297353CC}">
              <c16:uniqueId val="{00000013-2AD5-410F-8A0D-B4026E3E3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3. Canais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B-4795-A53A-BA6F3C92ED99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3B-4795-A53A-BA6F3C92ED99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3B-4795-A53A-BA6F3C92ED9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3B-4795-A53A-BA6F3C92ED99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3B-4795-A53A-BA6F3C92ED99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3B-4795-A53A-BA6F3C92ED99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3B-4795-A53A-BA6F3C92E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43B-4795-A53A-BA6F3C92ED99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43B-4795-A53A-BA6F3C92ED99}"/>
              </c:ext>
            </c:extLst>
          </c:dPt>
          <c:dPt>
            <c:idx val="2"/>
            <c:bubble3D val="0"/>
            <c:spPr>
              <a:noFill/>
              <a:ln w="19050"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43B-4795-A53A-BA6F3C92ED99}"/>
              </c:ext>
            </c:extLst>
          </c:dPt>
          <c:val>
            <c:numRef>
              <c:f>APO!$O$17:$O$19</c:f>
              <c:numCache>
                <c:formatCode>General</c:formatCode>
                <c:ptCount val="3"/>
                <c:pt idx="0">
                  <c:v>50</c:v>
                </c:pt>
                <c:pt idx="1">
                  <c:v>1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43B-4795-A53A-BA6F3C92E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4. Relacionamento Clientes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FB-432B-80C7-3DE2EB903A04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FB-432B-80C7-3DE2EB903A04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FB-432B-80C7-3DE2EB903A0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FB-432B-80C7-3DE2EB903A04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FB-432B-80C7-3DE2EB903A04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4FB-432B-80C7-3DE2EB903A04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FB-432B-80C7-3DE2EB90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4FB-432B-80C7-3DE2EB903A04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4FB-432B-80C7-3DE2EB903A04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4FB-432B-80C7-3DE2EB903A04}"/>
              </c:ext>
            </c:extLst>
          </c:dPt>
          <c:val>
            <c:numRef>
              <c:f>APO!$I$22:$I$24</c:f>
              <c:numCache>
                <c:formatCode>General</c:formatCode>
                <c:ptCount val="3"/>
                <c:pt idx="0">
                  <c:v>50</c:v>
                </c:pt>
                <c:pt idx="1">
                  <c:v>1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4FB-432B-80C7-3DE2EB903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5. Fontes de Receita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43-440B-98D1-3A58010FDCEE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43-440B-98D1-3A58010FDCEE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43-440B-98D1-3A58010FDCE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43-440B-98D1-3A58010FDCEE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43-440B-98D1-3A58010FDCEE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A43-440B-98D1-3A58010FDCEE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43-440B-98D1-3A58010FD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spPr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A43-440B-98D1-3A58010FDCEE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2A43-440B-98D1-3A58010FDCEE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2A43-440B-98D1-3A58010FDCEE}"/>
              </c:ext>
            </c:extLst>
          </c:dPt>
          <c:val>
            <c:numRef>
              <c:f>APO!$L$22:$L$24</c:f>
              <c:numCache>
                <c:formatCode>General</c:formatCode>
                <c:ptCount val="3"/>
                <c:pt idx="0">
                  <c:v>70</c:v>
                </c:pt>
                <c:pt idx="1">
                  <c:v>1</c:v>
                </c:pt>
                <c:pt idx="2">
                  <c:v>129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Pointer</c:v>
                </c15:tx>
              </c15:filteredSeriesTitle>
            </c:ext>
            <c:ext xmlns:c16="http://schemas.microsoft.com/office/drawing/2014/chart" uri="{C3380CC4-5D6E-409C-BE32-E72D297353CC}">
              <c16:uniqueId val="{00000013-2A43-440B-98D1-3A58010FD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6. Recursos-chave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6-4C94-B47A-5175DC20CC15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86-4C94-B47A-5175DC20CC15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86-4C94-B47A-5175DC20CC1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6-4C94-B47A-5175DC20CC15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86-4C94-B47A-5175DC20CC15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D86-4C94-B47A-5175DC20CC15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86-4C94-B47A-5175DC20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D86-4C94-B47A-5175DC20CC15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ED86-4C94-B47A-5175DC20CC15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D86-4C94-B47A-5175DC20CC15}"/>
              </c:ext>
            </c:extLst>
          </c:dPt>
          <c:val>
            <c:numRef>
              <c:f>APO!$O$22:$O$24</c:f>
              <c:numCache>
                <c:formatCode>General</c:formatCode>
                <c:ptCount val="3"/>
                <c:pt idx="0">
                  <c:v>70</c:v>
                </c:pt>
                <c:pt idx="1">
                  <c:v>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D86-4C94-B47A-5175DC20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7. Actividades-chave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B1-4508-B13A-33E97D55C4C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B1-4508-B13A-33E97D55C4CB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B1-4508-B13A-33E97D55C4C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3B1-4508-B13A-33E97D55C4CB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3B1-4508-B13A-33E97D55C4CB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3B1-4508-B13A-33E97D55C4CB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B1-4508-B13A-33E97D55C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3B1-4508-B13A-33E97D55C4CB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F3B1-4508-B13A-33E97D55C4CB}"/>
              </c:ext>
            </c:extLst>
          </c:dPt>
          <c:dPt>
            <c:idx val="2"/>
            <c:bubble3D val="0"/>
            <c:explosion val="1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3B1-4508-B13A-33E97D55C4CB}"/>
              </c:ext>
            </c:extLst>
          </c:dPt>
          <c:val>
            <c:numRef>
              <c:f>APO!$I$27:$I$29</c:f>
              <c:numCache>
                <c:formatCode>General</c:formatCode>
                <c:ptCount val="3"/>
                <c:pt idx="0">
                  <c:v>70</c:v>
                </c:pt>
                <c:pt idx="1">
                  <c:v>1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3B1-4508-B13A-33E97D55C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8. Parcerias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D-4623-BC23-93098BD86952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3D-4623-BC23-93098BD86952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3D-4623-BC23-93098BD86952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D-4623-BC23-93098BD86952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3D-4623-BC23-93098BD86952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3D-4623-BC23-93098BD86952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3D-4623-BC23-93098BD8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spPr>
            <a:noFill/>
            <a:ln>
              <a:noFill/>
            </a:ln>
          </c:spPr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83D-4623-BC23-93098BD86952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83D-4623-BC23-93098BD86952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83D-4623-BC23-93098BD86952}"/>
              </c:ext>
            </c:extLst>
          </c:dPt>
          <c:val>
            <c:numRef>
              <c:f>APO!$L$27:$L$29</c:f>
              <c:numCache>
                <c:formatCode>General</c:formatCode>
                <c:ptCount val="3"/>
                <c:pt idx="0">
                  <c:v>30</c:v>
                </c:pt>
                <c:pt idx="1">
                  <c:v>1</c:v>
                </c:pt>
                <c:pt idx="2">
                  <c:v>169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Pointer</c:v>
                </c15:tx>
              </c15:filteredSeriesTitle>
            </c:ext>
            <c:ext xmlns:c16="http://schemas.microsoft.com/office/drawing/2014/chart" uri="{C3380CC4-5D6E-409C-BE32-E72D297353CC}">
              <c16:uniqueId val="{00000013-B83D-4623-BC23-93098BD8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200" b="1"/>
              <a:t>9. Estrutura de Custos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939632545931753E-2"/>
          <c:y val="0.23395838707279856"/>
          <c:w val="0.80854696441633334"/>
          <c:h val="0.766041612927201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5B-4FE8-AE7E-63C7BD93DDB1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5B-4FE8-AE7E-63C7BD93DDB1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5B-4FE8-AE7E-63C7BD93DDB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5B-4FE8-AE7E-63C7BD93DDB1}"/>
              </c:ext>
            </c:extLst>
          </c:dPt>
          <c:dPt>
            <c:idx val="4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5B-4FE8-AE7E-63C7BD93DDB1}"/>
              </c:ext>
            </c:extLst>
          </c:dPt>
          <c:dPt>
            <c:idx val="5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5B-4FE8-AE7E-63C7BD93DDB1}"/>
              </c:ext>
            </c:extLst>
          </c:dPt>
          <c:val>
            <c:numRef>
              <c:f>APO!$D$17:$D$22</c:f>
              <c:numCache>
                <c:formatCode>General</c:formatCode>
                <c:ptCount val="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5B-4FE8-AE7E-63C7BD93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F5B-4FE8-AE7E-63C7BD93DDB1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F5B-4FE8-AE7E-63C7BD93DDB1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F5B-4FE8-AE7E-63C7BD93DDB1}"/>
              </c:ext>
            </c:extLst>
          </c:dPt>
          <c:val>
            <c:numRef>
              <c:f>APO!$O$27:$O$29</c:f>
              <c:numCache>
                <c:formatCode>General</c:formatCode>
                <c:ptCount val="3"/>
                <c:pt idx="0">
                  <c:v>50</c:v>
                </c:pt>
                <c:pt idx="1">
                  <c:v>1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F5B-4FE8-AE7E-63C7BD93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6" fmlaLink="APO!$D$4" fmlaRange="APO!$B$17:$B$22" noThreeD="1" sel="4" val="0"/>
</file>

<file path=xl/ctrlProps/ctrlProp2.xml><?xml version="1.0" encoding="utf-8"?>
<formControlPr xmlns="http://schemas.microsoft.com/office/spreadsheetml/2009/9/main" objectType="Drop" dropStyle="combo" dx="26" fmlaLink="APO!$D$5" fmlaRange="APO!$B$17:$B$22" noThreeD="1" sel="5" val="0"/>
</file>

<file path=xl/ctrlProps/ctrlProp3.xml><?xml version="1.0" encoding="utf-8"?>
<formControlPr xmlns="http://schemas.microsoft.com/office/spreadsheetml/2009/9/main" objectType="Drop" dropStyle="combo" dx="26" fmlaLink="APO!$D$6" fmlaRange="APO!$B$17:$B$22" noThreeD="1" sel="3" val="0"/>
</file>

<file path=xl/ctrlProps/ctrlProp4.xml><?xml version="1.0" encoding="utf-8"?>
<formControlPr xmlns="http://schemas.microsoft.com/office/spreadsheetml/2009/9/main" objectType="Drop" dropStyle="combo" dx="26" fmlaLink="APO!$D$7" fmlaRange="APO!$B$17:$B$22" noThreeD="1" sel="3" val="0"/>
</file>

<file path=xl/ctrlProps/ctrlProp5.xml><?xml version="1.0" encoding="utf-8"?>
<formControlPr xmlns="http://schemas.microsoft.com/office/spreadsheetml/2009/9/main" objectType="Drop" dropStyle="combo" dx="26" fmlaLink="APO!$D$8" fmlaRange="APO!$B$17:$B$22" noThreeD="1" sel="4" val="0"/>
</file>

<file path=xl/ctrlProps/ctrlProp6.xml><?xml version="1.0" encoding="utf-8"?>
<formControlPr xmlns="http://schemas.microsoft.com/office/spreadsheetml/2009/9/main" objectType="Drop" dropStyle="combo" dx="26" fmlaLink="APO!$D$9" fmlaRange="APO!$B$17:$B$22" noThreeD="1" sel="4" val="0"/>
</file>

<file path=xl/ctrlProps/ctrlProp7.xml><?xml version="1.0" encoding="utf-8"?>
<formControlPr xmlns="http://schemas.microsoft.com/office/spreadsheetml/2009/9/main" objectType="Drop" dropStyle="combo" dx="26" fmlaLink="APO!$D$10" fmlaRange="APO!$B$17:$B$22" noThreeD="1" sel="4" val="0"/>
</file>

<file path=xl/ctrlProps/ctrlProp8.xml><?xml version="1.0" encoding="utf-8"?>
<formControlPr xmlns="http://schemas.microsoft.com/office/spreadsheetml/2009/9/main" objectType="Drop" dropStyle="combo" dx="26" fmlaLink="APO!$D$11" fmlaRange="APO!$B$17:$B$22" noThreeD="1" sel="2" val="0"/>
</file>

<file path=xl/ctrlProps/ctrlProp9.xml><?xml version="1.0" encoding="utf-8"?>
<formControlPr xmlns="http://schemas.microsoft.com/office/spreadsheetml/2009/9/main" objectType="Drop" dropStyle="combo" dx="26" fmlaLink="APO!$D$12" fmlaRange="APO!$B$17:$B$22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12.jp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13.jp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ICIAR!A1"/><Relationship Id="rId2" Type="http://schemas.openxmlformats.org/officeDocument/2006/relationships/hyperlink" Target="#Blocos!A1"/><Relationship Id="rId1" Type="http://schemas.openxmlformats.org/officeDocument/2006/relationships/image" Target="../media/image1.emf"/><Relationship Id="rId4" Type="http://schemas.openxmlformats.org/officeDocument/2006/relationships/hyperlink" Target="#Avalia&#231;&#227;o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hyperlink" Target="#INICIAR!A1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hyperlink" Target="#Blocos!A1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Bloco7!A1"/><Relationship Id="rId3" Type="http://schemas.openxmlformats.org/officeDocument/2006/relationships/hyperlink" Target="#Bloco1!A1"/><Relationship Id="rId7" Type="http://schemas.openxmlformats.org/officeDocument/2006/relationships/hyperlink" Target="#Bloco8!A1"/><Relationship Id="rId2" Type="http://schemas.openxmlformats.org/officeDocument/2006/relationships/image" Target="../media/image4.png"/><Relationship Id="rId1" Type="http://schemas.openxmlformats.org/officeDocument/2006/relationships/image" Target="../media/image1.emf"/><Relationship Id="rId6" Type="http://schemas.openxmlformats.org/officeDocument/2006/relationships/hyperlink" Target="#Bloco2!A1"/><Relationship Id="rId11" Type="http://schemas.openxmlformats.org/officeDocument/2006/relationships/hyperlink" Target="#Bloco5!A1"/><Relationship Id="rId5" Type="http://schemas.openxmlformats.org/officeDocument/2006/relationships/hyperlink" Target="#Bloco3!A1"/><Relationship Id="rId10" Type="http://schemas.openxmlformats.org/officeDocument/2006/relationships/hyperlink" Target="#Bloco9!A1"/><Relationship Id="rId4" Type="http://schemas.openxmlformats.org/officeDocument/2006/relationships/hyperlink" Target="#Bloco4!A1"/><Relationship Id="rId9" Type="http://schemas.openxmlformats.org/officeDocument/2006/relationships/hyperlink" Target="#Bloco6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6.pn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7.pn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8.pn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9.jp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10.jp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Blocos!A1"/><Relationship Id="rId2" Type="http://schemas.openxmlformats.org/officeDocument/2006/relationships/image" Target="../media/image11.png"/><Relationship Id="rId1" Type="http://schemas.openxmlformats.org/officeDocument/2006/relationships/image" Target="../media/image1.emf"/><Relationship Id="rId4" Type="http://schemas.openxmlformats.org/officeDocument/2006/relationships/hyperlink" Target="#INICIA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2</xdr:col>
      <xdr:colOff>1564</xdr:colOff>
      <xdr:row>4</xdr:row>
      <xdr:rowOff>94327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</xdr:colOff>
      <xdr:row>5</xdr:row>
      <xdr:rowOff>19051</xdr:rowOff>
    </xdr:from>
    <xdr:to>
      <xdr:col>14</xdr:col>
      <xdr:colOff>320040</xdr:colOff>
      <xdr:row>7</xdr:row>
      <xdr:rowOff>26388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6095" y="1085851"/>
          <a:ext cx="7160895" cy="645512"/>
        </a:xfrm>
        <a:prstGeom prst="rect">
          <a:avLst/>
        </a:prstGeom>
      </xdr:spPr>
    </xdr:pic>
    <xdr:clientData/>
  </xdr:twoCellAnchor>
  <xdr:twoCellAnchor editAs="oneCell">
    <xdr:from>
      <xdr:col>3</xdr:col>
      <xdr:colOff>278130</xdr:colOff>
      <xdr:row>7</xdr:row>
      <xdr:rowOff>189928</xdr:rowOff>
    </xdr:from>
    <xdr:to>
      <xdr:col>19</xdr:col>
      <xdr:colOff>367665</xdr:colOff>
      <xdr:row>30</xdr:row>
      <xdr:rowOff>67338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9480" y="1894903"/>
          <a:ext cx="9843135" cy="55066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394970</xdr:colOff>
      <xdr:row>5</xdr:row>
      <xdr:rowOff>83821</xdr:rowOff>
    </xdr:from>
    <xdr:to>
      <xdr:col>11</xdr:col>
      <xdr:colOff>553720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47830" y="1165861"/>
          <a:ext cx="2322830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383520</xdr:colOff>
      <xdr:row>5</xdr:row>
      <xdr:rowOff>83821</xdr:rowOff>
    </xdr:from>
    <xdr:to>
      <xdr:col>11</xdr:col>
      <xdr:colOff>565169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36380" y="1165861"/>
          <a:ext cx="2345729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5361" name="Drop Dow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2038350</xdr:colOff>
      <xdr:row>5</xdr:row>
      <xdr:rowOff>104776</xdr:rowOff>
    </xdr:from>
    <xdr:to>
      <xdr:col>3</xdr:col>
      <xdr:colOff>480060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236601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45720</xdr:colOff>
      <xdr:row>5</xdr:row>
      <xdr:rowOff>99060</xdr:rowOff>
    </xdr:from>
    <xdr:to>
      <xdr:col>1</xdr:col>
      <xdr:colOff>1953720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37338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106680</xdr:rowOff>
    </xdr:from>
    <xdr:to>
      <xdr:col>4</xdr:col>
      <xdr:colOff>209209</xdr:colOff>
      <xdr:row>4</xdr:row>
      <xdr:rowOff>71467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106680"/>
          <a:ext cx="2678089" cy="871567"/>
        </a:xfrm>
        <a:prstGeom prst="rect">
          <a:avLst/>
        </a:prstGeom>
      </xdr:spPr>
    </xdr:pic>
    <xdr:clientData/>
  </xdr:twoCellAnchor>
  <xdr:twoCellAnchor>
    <xdr:from>
      <xdr:col>3</xdr:col>
      <xdr:colOff>453390</xdr:colOff>
      <xdr:row>6</xdr:row>
      <xdr:rowOff>5716</xdr:rowOff>
    </xdr:from>
    <xdr:to>
      <xdr:col>5</xdr:col>
      <xdr:colOff>716280</xdr:colOff>
      <xdr:row>8</xdr:row>
      <xdr:rowOff>47626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221230" y="11487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106680</xdr:colOff>
      <xdr:row>6</xdr:row>
      <xdr:rowOff>0</xdr:rowOff>
    </xdr:from>
    <xdr:to>
      <xdr:col>3</xdr:col>
      <xdr:colOff>368760</xdr:colOff>
      <xdr:row>8</xdr:row>
      <xdr:rowOff>41910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28600" y="11430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  <xdr:twoCellAnchor>
    <xdr:from>
      <xdr:col>5</xdr:col>
      <xdr:colOff>800100</xdr:colOff>
      <xdr:row>6</xdr:row>
      <xdr:rowOff>0</xdr:rowOff>
    </xdr:from>
    <xdr:to>
      <xdr:col>8</xdr:col>
      <xdr:colOff>239220</xdr:colOff>
      <xdr:row>8</xdr:row>
      <xdr:rowOff>41910</xdr:rowOff>
    </xdr:to>
    <xdr:sp macro="" textlink="">
      <xdr:nvSpPr>
        <xdr:cNvPr id="9" name="Retângul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4213860" y="11430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Ir para a Página de Avaliação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106680</xdr:rowOff>
    </xdr:from>
    <xdr:to>
      <xdr:col>4</xdr:col>
      <xdr:colOff>209209</xdr:colOff>
      <xdr:row>4</xdr:row>
      <xdr:rowOff>71467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106680"/>
          <a:ext cx="2678089" cy="871567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9</xdr:row>
      <xdr:rowOff>22860</xdr:rowOff>
    </xdr:from>
    <xdr:to>
      <xdr:col>3</xdr:col>
      <xdr:colOff>762000</xdr:colOff>
      <xdr:row>20</xdr:row>
      <xdr:rowOff>144780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95250</xdr:colOff>
      <xdr:row>9</xdr:row>
      <xdr:rowOff>22860</xdr:rowOff>
    </xdr:from>
    <xdr:to>
      <xdr:col>6</xdr:col>
      <xdr:colOff>773430</xdr:colOff>
      <xdr:row>20</xdr:row>
      <xdr:rowOff>144780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83820</xdr:colOff>
      <xdr:row>9</xdr:row>
      <xdr:rowOff>22860</xdr:rowOff>
    </xdr:from>
    <xdr:to>
      <xdr:col>9</xdr:col>
      <xdr:colOff>762000</xdr:colOff>
      <xdr:row>20</xdr:row>
      <xdr:rowOff>144780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3</xdr:col>
      <xdr:colOff>678180</xdr:colOff>
      <xdr:row>37</xdr:row>
      <xdr:rowOff>121920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11430</xdr:colOff>
      <xdr:row>26</xdr:row>
      <xdr:rowOff>0</xdr:rowOff>
    </xdr:from>
    <xdr:to>
      <xdr:col>6</xdr:col>
      <xdr:colOff>689610</xdr:colOff>
      <xdr:row>37</xdr:row>
      <xdr:rowOff>121920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678180</xdr:colOff>
      <xdr:row>37</xdr:row>
      <xdr:rowOff>121920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3</xdr:col>
      <xdr:colOff>678180</xdr:colOff>
      <xdr:row>54</xdr:row>
      <xdr:rowOff>121920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11430</xdr:colOff>
      <xdr:row>43</xdr:row>
      <xdr:rowOff>0</xdr:rowOff>
    </xdr:from>
    <xdr:to>
      <xdr:col>6</xdr:col>
      <xdr:colOff>689610</xdr:colOff>
      <xdr:row>54</xdr:row>
      <xdr:rowOff>121920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9</xdr:col>
      <xdr:colOff>678180</xdr:colOff>
      <xdr:row>54</xdr:row>
      <xdr:rowOff>121920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259080</xdr:colOff>
      <xdr:row>10</xdr:row>
      <xdr:rowOff>0</xdr:rowOff>
    </xdr:from>
    <xdr:to>
      <xdr:col>25</xdr:col>
      <xdr:colOff>594360</xdr:colOff>
      <xdr:row>53</xdr:row>
      <xdr:rowOff>167640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451697</xdr:colOff>
      <xdr:row>5</xdr:row>
      <xdr:rowOff>31117</xdr:rowOff>
    </xdr:from>
    <xdr:to>
      <xdr:col>5</xdr:col>
      <xdr:colOff>717974</xdr:colOff>
      <xdr:row>7</xdr:row>
      <xdr:rowOff>152614</xdr:rowOff>
    </xdr:to>
    <xdr:sp macro="" textlink="">
      <xdr:nvSpPr>
        <xdr:cNvPr id="16" name="Retângulo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2212764" y="1123317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</a:t>
          </a:r>
          <a:r>
            <a:rPr lang="pt-PT" sz="1100"/>
            <a:t> </a:t>
          </a:r>
          <a:r>
            <a:rPr lang="pt-PT" sz="1100" baseline="0"/>
            <a:t>Canvas</a:t>
          </a:r>
          <a:endParaRPr lang="pt-PT" sz="1100"/>
        </a:p>
      </xdr:txBody>
    </xdr:sp>
    <xdr:clientData fPrintsWithSheet="0"/>
  </xdr:twoCellAnchor>
  <xdr:twoCellAnchor>
    <xdr:from>
      <xdr:col>1</xdr:col>
      <xdr:colOff>101601</xdr:colOff>
      <xdr:row>5</xdr:row>
      <xdr:rowOff>25401</xdr:rowOff>
    </xdr:from>
    <xdr:to>
      <xdr:col>3</xdr:col>
      <xdr:colOff>367067</xdr:colOff>
      <xdr:row>7</xdr:row>
      <xdr:rowOff>146898</xdr:rowOff>
    </xdr:to>
    <xdr:sp macro="" textlink="">
      <xdr:nvSpPr>
        <xdr:cNvPr id="17" name="Retângulo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220134" y="1117601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2</xdr:col>
      <xdr:colOff>1564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6</xdr:row>
      <xdr:rowOff>83820</xdr:rowOff>
    </xdr:from>
    <xdr:to>
      <xdr:col>11</xdr:col>
      <xdr:colOff>98371</xdr:colOff>
      <xdr:row>26</xdr:row>
      <xdr:rowOff>189312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5640" y="1554480"/>
          <a:ext cx="8716591" cy="5134692"/>
        </a:xfrm>
        <a:prstGeom prst="rect">
          <a:avLst/>
        </a:prstGeom>
      </xdr:spPr>
    </xdr:pic>
    <xdr:clientData/>
  </xdr:twoCellAnchor>
  <xdr:twoCellAnchor>
    <xdr:from>
      <xdr:col>10</xdr:col>
      <xdr:colOff>2080</xdr:colOff>
      <xdr:row>16</xdr:row>
      <xdr:rowOff>217516</xdr:rowOff>
    </xdr:from>
    <xdr:to>
      <xdr:col>10</xdr:col>
      <xdr:colOff>541714</xdr:colOff>
      <xdr:row>19</xdr:row>
      <xdr:rowOff>19396</xdr:rowOff>
    </xdr:to>
    <xdr:sp macro="" textlink="">
      <xdr:nvSpPr>
        <xdr:cNvPr id="10" name="Fluxograma: Conexã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0753207" y="417298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1</a:t>
          </a:r>
        </a:p>
      </xdr:txBody>
    </xdr:sp>
    <xdr:clientData/>
  </xdr:twoCellAnchor>
  <xdr:twoCellAnchor>
    <xdr:from>
      <xdr:col>9</xdr:col>
      <xdr:colOff>581891</xdr:colOff>
      <xdr:row>7</xdr:row>
      <xdr:rowOff>242455</xdr:rowOff>
    </xdr:from>
    <xdr:to>
      <xdr:col>11</xdr:col>
      <xdr:colOff>13854</xdr:colOff>
      <xdr:row>15</xdr:row>
      <xdr:rowOff>145473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0252364" y="1953491"/>
          <a:ext cx="1593272" cy="1898073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8</xdr:col>
      <xdr:colOff>936567</xdr:colOff>
      <xdr:row>8</xdr:row>
      <xdr:rowOff>30481</xdr:rowOff>
    </xdr:from>
    <xdr:to>
      <xdr:col>9</xdr:col>
      <xdr:colOff>395546</xdr:colOff>
      <xdr:row>10</xdr:row>
      <xdr:rowOff>81742</xdr:rowOff>
    </xdr:to>
    <xdr:sp macro="" textlink="">
      <xdr:nvSpPr>
        <xdr:cNvPr id="12" name="Fluxograma: Conexão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526385" y="199089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4</a:t>
          </a:r>
        </a:p>
      </xdr:txBody>
    </xdr:sp>
    <xdr:clientData/>
  </xdr:twoCellAnchor>
  <xdr:twoCellAnchor>
    <xdr:from>
      <xdr:col>8</xdr:col>
      <xdr:colOff>936567</xdr:colOff>
      <xdr:row>14</xdr:row>
      <xdr:rowOff>217516</xdr:rowOff>
    </xdr:from>
    <xdr:to>
      <xdr:col>9</xdr:col>
      <xdr:colOff>395546</xdr:colOff>
      <xdr:row>17</xdr:row>
      <xdr:rowOff>19395</xdr:rowOff>
    </xdr:to>
    <xdr:sp macro="" textlink="">
      <xdr:nvSpPr>
        <xdr:cNvPr id="13" name="Fluxograma: Conexão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9526385" y="3674225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3</a:t>
          </a:r>
        </a:p>
      </xdr:txBody>
    </xdr:sp>
    <xdr:clientData/>
  </xdr:twoCellAnchor>
  <xdr:twoCellAnchor>
    <xdr:from>
      <xdr:col>6</xdr:col>
      <xdr:colOff>867295</xdr:colOff>
      <xdr:row>16</xdr:row>
      <xdr:rowOff>217516</xdr:rowOff>
    </xdr:from>
    <xdr:to>
      <xdr:col>7</xdr:col>
      <xdr:colOff>326274</xdr:colOff>
      <xdr:row>19</xdr:row>
      <xdr:rowOff>19396</xdr:rowOff>
    </xdr:to>
    <xdr:sp macro="" textlink="">
      <xdr:nvSpPr>
        <xdr:cNvPr id="14" name="Fluxograma: Conexã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7295804" y="4172989"/>
          <a:ext cx="539634" cy="550025"/>
        </a:xfrm>
        <a:prstGeom prst="flowChartConnector">
          <a:avLst/>
        </a:prstGeom>
        <a:solidFill>
          <a:srgbClr val="C00000"/>
        </a:solidFill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2</a:t>
          </a:r>
        </a:p>
      </xdr:txBody>
    </xdr:sp>
    <xdr:clientData/>
  </xdr:twoCellAnchor>
  <xdr:twoCellAnchor>
    <xdr:from>
      <xdr:col>3</xdr:col>
      <xdr:colOff>562494</xdr:colOff>
      <xdr:row>16</xdr:row>
      <xdr:rowOff>217516</xdr:rowOff>
    </xdr:from>
    <xdr:to>
      <xdr:col>4</xdr:col>
      <xdr:colOff>21473</xdr:colOff>
      <xdr:row>19</xdr:row>
      <xdr:rowOff>19396</xdr:rowOff>
    </xdr:to>
    <xdr:sp macro="" textlink="">
      <xdr:nvSpPr>
        <xdr:cNvPr id="15" name="Fluxograma: Conexã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749039" y="417298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8</a:t>
          </a:r>
        </a:p>
      </xdr:txBody>
    </xdr:sp>
    <xdr:clientData/>
  </xdr:twoCellAnchor>
  <xdr:twoCellAnchor>
    <xdr:from>
      <xdr:col>5</xdr:col>
      <xdr:colOff>694109</xdr:colOff>
      <xdr:row>8</xdr:row>
      <xdr:rowOff>30481</xdr:rowOff>
    </xdr:from>
    <xdr:to>
      <xdr:col>6</xdr:col>
      <xdr:colOff>153089</xdr:colOff>
      <xdr:row>10</xdr:row>
      <xdr:rowOff>81742</xdr:rowOff>
    </xdr:to>
    <xdr:sp macro="" textlink="">
      <xdr:nvSpPr>
        <xdr:cNvPr id="17" name="Fluxograma: Conexão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6041964" y="1990899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7</a:t>
          </a:r>
        </a:p>
      </xdr:txBody>
    </xdr:sp>
    <xdr:clientData/>
  </xdr:twoCellAnchor>
  <xdr:twoCellAnchor>
    <xdr:from>
      <xdr:col>5</xdr:col>
      <xdr:colOff>694109</xdr:colOff>
      <xdr:row>14</xdr:row>
      <xdr:rowOff>217516</xdr:rowOff>
    </xdr:from>
    <xdr:to>
      <xdr:col>6</xdr:col>
      <xdr:colOff>153089</xdr:colOff>
      <xdr:row>17</xdr:row>
      <xdr:rowOff>19395</xdr:rowOff>
    </xdr:to>
    <xdr:sp macro="" textlink="">
      <xdr:nvSpPr>
        <xdr:cNvPr id="18" name="Fluxograma: Conexão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6041964" y="3674225"/>
          <a:ext cx="539634" cy="550025"/>
        </a:xfrm>
        <a:prstGeom prst="flowChartConnecto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6</a:t>
          </a:r>
        </a:p>
      </xdr:txBody>
    </xdr:sp>
    <xdr:clientData/>
  </xdr:twoCellAnchor>
  <xdr:twoCellAnchor>
    <xdr:from>
      <xdr:col>6</xdr:col>
      <xdr:colOff>361603</xdr:colOff>
      <xdr:row>21</xdr:row>
      <xdr:rowOff>30480</xdr:rowOff>
    </xdr:from>
    <xdr:to>
      <xdr:col>6</xdr:col>
      <xdr:colOff>901237</xdr:colOff>
      <xdr:row>23</xdr:row>
      <xdr:rowOff>81742</xdr:rowOff>
    </xdr:to>
    <xdr:sp macro="" textlink="">
      <xdr:nvSpPr>
        <xdr:cNvPr id="19" name="Fluxograma: Conexão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6790112" y="5232862"/>
          <a:ext cx="539634" cy="550025"/>
        </a:xfrm>
        <a:prstGeom prst="flowChartConnector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9</a:t>
          </a:r>
        </a:p>
      </xdr:txBody>
    </xdr:sp>
    <xdr:clientData/>
  </xdr:twoCellAnchor>
  <xdr:twoCellAnchor>
    <xdr:from>
      <xdr:col>10</xdr:col>
      <xdr:colOff>347750</xdr:colOff>
      <xdr:row>21</xdr:row>
      <xdr:rowOff>30480</xdr:rowOff>
    </xdr:from>
    <xdr:to>
      <xdr:col>10</xdr:col>
      <xdr:colOff>887384</xdr:colOff>
      <xdr:row>23</xdr:row>
      <xdr:rowOff>81742</xdr:rowOff>
    </xdr:to>
    <xdr:sp macro="" textlink="">
      <xdr:nvSpPr>
        <xdr:cNvPr id="20" name="Fluxograma: Conexão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098877" y="5232862"/>
          <a:ext cx="539634" cy="550025"/>
        </a:xfrm>
        <a:prstGeom prst="flowChartConnector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PT" sz="1800" b="1"/>
            <a:t>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87148</xdr:rowOff>
    </xdr:from>
    <xdr:to>
      <xdr:col>11</xdr:col>
      <xdr:colOff>605790</xdr:colOff>
      <xdr:row>8</xdr:row>
      <xdr:rowOff>5723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69188"/>
          <a:ext cx="2426970" cy="11301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87870</xdr:rowOff>
    </xdr:from>
    <xdr:to>
      <xdr:col>11</xdr:col>
      <xdr:colOff>605790</xdr:colOff>
      <xdr:row>8</xdr:row>
      <xdr:rowOff>5000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69910"/>
          <a:ext cx="2426970" cy="1128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</a:t>
          </a:r>
          <a:r>
            <a:rPr lang="pt-PT" sz="1100"/>
            <a:t> </a:t>
          </a:r>
          <a:r>
            <a:rPr lang="pt-PT" sz="1100" baseline="0"/>
            <a:t>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87870</xdr:rowOff>
    </xdr:from>
    <xdr:to>
      <xdr:col>11</xdr:col>
      <xdr:colOff>605790</xdr:colOff>
      <xdr:row>8</xdr:row>
      <xdr:rowOff>5000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69910"/>
          <a:ext cx="2426970" cy="1128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5</xdr:row>
      <xdr:rowOff>88384</xdr:rowOff>
    </xdr:from>
    <xdr:to>
      <xdr:col>11</xdr:col>
      <xdr:colOff>605790</xdr:colOff>
      <xdr:row>8</xdr:row>
      <xdr:rowOff>4487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95760" y="1170424"/>
          <a:ext cx="2426970" cy="11276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5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427554</xdr:colOff>
      <xdr:row>5</xdr:row>
      <xdr:rowOff>83821</xdr:rowOff>
    </xdr:from>
    <xdr:to>
      <xdr:col>11</xdr:col>
      <xdr:colOff>521136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80414" y="1165861"/>
          <a:ext cx="2257662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403101</xdr:colOff>
      <xdr:row>5</xdr:row>
      <xdr:rowOff>83821</xdr:rowOff>
    </xdr:from>
    <xdr:to>
      <xdr:col>11</xdr:col>
      <xdr:colOff>545589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55961" y="1165861"/>
          <a:ext cx="2306568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129540</xdr:rowOff>
    </xdr:from>
    <xdr:to>
      <xdr:col>1</xdr:col>
      <xdr:colOff>2830489</xdr:colOff>
      <xdr:row>4</xdr:row>
      <xdr:rowOff>94327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" y="129540"/>
          <a:ext cx="2678089" cy="871567"/>
        </a:xfrm>
        <a:prstGeom prst="rect">
          <a:avLst/>
        </a:prstGeom>
      </xdr:spPr>
    </xdr:pic>
    <xdr:clientData/>
  </xdr:twoCellAnchor>
  <xdr:twoCellAnchor editAs="oneCell">
    <xdr:from>
      <xdr:col>9</xdr:col>
      <xdr:colOff>552561</xdr:colOff>
      <xdr:row>5</xdr:row>
      <xdr:rowOff>83821</xdr:rowOff>
    </xdr:from>
    <xdr:to>
      <xdr:col>11</xdr:col>
      <xdr:colOff>396128</xdr:colOff>
      <xdr:row>8</xdr:row>
      <xdr:rowOff>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05421" y="1165861"/>
          <a:ext cx="2007647" cy="11368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</xdr:colOff>
          <xdr:row>12</xdr:row>
          <xdr:rowOff>190500</xdr:rowOff>
        </xdr:from>
        <xdr:to>
          <xdr:col>6</xdr:col>
          <xdr:colOff>906780</xdr:colOff>
          <xdr:row>12</xdr:row>
          <xdr:rowOff>426720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8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2030730</xdr:colOff>
      <xdr:row>5</xdr:row>
      <xdr:rowOff>104776</xdr:rowOff>
    </xdr:from>
    <xdr:to>
      <xdr:col>3</xdr:col>
      <xdr:colOff>472440</xdr:colOff>
      <xdr:row>6</xdr:row>
      <xdr:rowOff>108586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2358390" y="1186816"/>
          <a:ext cx="190881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 ao</a:t>
          </a:r>
          <a:r>
            <a:rPr lang="pt-PT" sz="1100" baseline="0"/>
            <a:t> Menu Canvas</a:t>
          </a:r>
          <a:endParaRPr lang="pt-PT" sz="1100"/>
        </a:p>
      </xdr:txBody>
    </xdr:sp>
    <xdr:clientData fPrintsWithSheet="0"/>
  </xdr:twoCellAnchor>
  <xdr:twoCellAnchor>
    <xdr:from>
      <xdr:col>1</xdr:col>
      <xdr:colOff>38100</xdr:colOff>
      <xdr:row>5</xdr:row>
      <xdr:rowOff>99060</xdr:rowOff>
    </xdr:from>
    <xdr:to>
      <xdr:col>1</xdr:col>
      <xdr:colOff>1946100</xdr:colOff>
      <xdr:row>6</xdr:row>
      <xdr:rowOff>102870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365760" y="1181100"/>
          <a:ext cx="1908000" cy="392430"/>
        </a:xfrm>
        <a:prstGeom prst="rect">
          <a:avLst/>
        </a:prstGeom>
        <a:solidFill>
          <a:srgbClr val="EA5B0C"/>
        </a:solidFill>
        <a:ln>
          <a:solidFill>
            <a:srgbClr val="A21F1C">
              <a:alpha val="97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100"/>
            <a:t>Regressar</a:t>
          </a:r>
          <a:r>
            <a:rPr lang="pt-PT" sz="1100" baseline="0"/>
            <a:t> à Página Inicial</a:t>
          </a:r>
          <a:endParaRPr lang="pt-PT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A68EF-A783-4B25-8890-75D4F952C19E}">
  <sheetPr codeName="Folha1"/>
  <dimension ref="B1:U102"/>
  <sheetViews>
    <sheetView showGridLines="0" showRowColHeaders="0" tabSelected="1" zoomScaleNormal="100" workbookViewId="0"/>
  </sheetViews>
  <sheetFormatPr defaultRowHeight="14.45"/>
  <cols>
    <col min="1" max="1" width="1.7109375" customWidth="1"/>
    <col min="2" max="2" width="41.7109375" customWidth="1"/>
    <col min="3" max="3" width="2.7109375" customWidth="1"/>
  </cols>
  <sheetData>
    <row r="1" spans="2:21" ht="13.9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2:21" ht="13.9" customHeight="1">
      <c r="B2" s="1"/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2:21" ht="18"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2:21" ht="25.9">
      <c r="B4" s="1"/>
      <c r="C4" s="7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2:21" ht="13.9" customHeight="1" thickBo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30.6" customHeight="1" thickTop="1">
      <c r="B6" s="9" t="s">
        <v>2</v>
      </c>
    </row>
    <row r="7" spans="2:21" ht="19.899999999999999" customHeight="1">
      <c r="B7" s="11" t="s">
        <v>3</v>
      </c>
    </row>
    <row r="8" spans="2:21" ht="19.899999999999999" customHeight="1">
      <c r="B8" s="10" t="s">
        <v>4</v>
      </c>
    </row>
    <row r="9" spans="2:21" ht="19.899999999999999" customHeight="1">
      <c r="B9" s="10" t="s">
        <v>5</v>
      </c>
    </row>
    <row r="10" spans="2:21" ht="19.899999999999999" customHeight="1">
      <c r="B10" s="10" t="s">
        <v>6</v>
      </c>
    </row>
    <row r="11" spans="2:21" ht="19.899999999999999" customHeight="1">
      <c r="B11" s="10"/>
    </row>
    <row r="12" spans="2:21" ht="19.899999999999999" customHeight="1">
      <c r="B12" s="10"/>
    </row>
    <row r="13" spans="2:21" ht="19.899999999999999" customHeight="1">
      <c r="B13" s="10"/>
    </row>
    <row r="14" spans="2:21" ht="19.899999999999999" customHeight="1">
      <c r="B14" s="10"/>
    </row>
    <row r="15" spans="2:21" ht="19.899999999999999" customHeight="1">
      <c r="B15" s="5"/>
    </row>
    <row r="16" spans="2:21" ht="19.899999999999999" customHeight="1">
      <c r="B16" s="5"/>
    </row>
    <row r="17" spans="2:2" ht="19.899999999999999" customHeight="1">
      <c r="B17" s="5"/>
    </row>
    <row r="18" spans="2:2" ht="19.899999999999999" customHeight="1">
      <c r="B18" s="5"/>
    </row>
    <row r="19" spans="2:2" ht="19.899999999999999" customHeight="1">
      <c r="B19" s="5"/>
    </row>
    <row r="20" spans="2:2" ht="19.899999999999999" customHeight="1">
      <c r="B20" s="5"/>
    </row>
    <row r="21" spans="2:2" ht="19.899999999999999" customHeight="1">
      <c r="B21" s="5"/>
    </row>
    <row r="22" spans="2:2" ht="19.899999999999999" customHeight="1">
      <c r="B22" s="4"/>
    </row>
    <row r="23" spans="2:2" ht="19.899999999999999" customHeight="1">
      <c r="B23" s="4"/>
    </row>
    <row r="24" spans="2:2" ht="19.899999999999999" customHeight="1">
      <c r="B24" s="4"/>
    </row>
    <row r="25" spans="2:2" ht="19.899999999999999" customHeight="1">
      <c r="B25" s="4"/>
    </row>
    <row r="26" spans="2:2" ht="19.899999999999999" customHeight="1">
      <c r="B26" s="4"/>
    </row>
    <row r="27" spans="2:2" ht="19.899999999999999" customHeight="1">
      <c r="B27" s="4"/>
    </row>
    <row r="28" spans="2:2" ht="19.899999999999999" customHeight="1">
      <c r="B28" s="4"/>
    </row>
    <row r="29" spans="2:2" ht="19.899999999999999" customHeight="1">
      <c r="B29" s="8" t="s">
        <v>7</v>
      </c>
    </row>
    <row r="30" spans="2:2">
      <c r="B30" s="4"/>
    </row>
    <row r="97" spans="2:3">
      <c r="B97" t="s">
        <v>8</v>
      </c>
      <c r="C97">
        <v>0</v>
      </c>
    </row>
    <row r="98" spans="2:3">
      <c r="B98" t="s">
        <v>9</v>
      </c>
      <c r="C98">
        <v>1</v>
      </c>
    </row>
    <row r="99" spans="2:3">
      <c r="B99" t="s">
        <v>10</v>
      </c>
      <c r="C99">
        <v>2</v>
      </c>
    </row>
    <row r="100" spans="2:3">
      <c r="B100" t="s">
        <v>11</v>
      </c>
      <c r="C100">
        <v>3</v>
      </c>
    </row>
    <row r="101" spans="2:3">
      <c r="B101" t="s">
        <v>12</v>
      </c>
      <c r="C101">
        <v>4</v>
      </c>
    </row>
    <row r="102" spans="2:3">
      <c r="B102" t="s">
        <v>13</v>
      </c>
      <c r="C102">
        <v>5</v>
      </c>
    </row>
  </sheetData>
  <sheetProtection algorithmName="SHA-512" hashValue="ALCrmS67aEEL3dfu2GnXC2ep+R1CaPSU9Hp4JoBQxvsWUcU0rkJt+xPCBhQM4/zC3VdTlVRW+BP/bxIGcgWN9g==" saltValue="DJn3d/8+np+EbXdTxIHHvQ==" spinCount="100000" sheet="1" objects="1" scenarios="1"/>
  <hyperlinks>
    <hyperlink ref="B9" location="BMCanvas!A1" display="2. Matriz BCG" xr:uid="{535486F5-527A-4EAA-BC97-B99F0146586F}"/>
    <hyperlink ref="B8" location="Blocos!A1" display="3. Blocos do Canvas" xr:uid="{BB9E7176-9BCA-4391-B60A-2E47B49E77DD}"/>
    <hyperlink ref="B10" location="Avaliação!A1" display="4. Avaliação" xr:uid="{F9DCC366-FCE4-428E-9C7C-076A51CEB55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414BE-BEE0-4629-8D96-9D1CDD9EE562}">
  <sheetPr codeName="Folha14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68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52" t="s">
        <v>69</v>
      </c>
      <c r="C8" s="53" t="s">
        <v>21</v>
      </c>
      <c r="D8" s="52" t="s">
        <v>70</v>
      </c>
      <c r="E8" s="25"/>
      <c r="F8" s="89" t="s">
        <v>71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52" t="s">
        <v>72</v>
      </c>
      <c r="C9" s="53" t="s">
        <v>25</v>
      </c>
      <c r="D9" s="52"/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52"/>
      <c r="C10" s="53" t="s">
        <v>27</v>
      </c>
      <c r="D10" s="52"/>
      <c r="E10" s="25"/>
      <c r="G10" s="73"/>
      <c r="H10" s="73"/>
      <c r="I10" s="73"/>
      <c r="J10" s="25"/>
      <c r="K10" s="23"/>
    </row>
    <row r="11" spans="1:21" ht="45" customHeight="1" thickTop="1" thickBot="1">
      <c r="A11" s="53" t="s">
        <v>28</v>
      </c>
      <c r="B11" s="52"/>
      <c r="C11" s="53" t="s">
        <v>29</v>
      </c>
      <c r="D11" s="52"/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 thickTop="1" thickBot="1">
      <c r="A12" s="53" t="s">
        <v>31</v>
      </c>
      <c r="B12" s="52"/>
      <c r="C12" s="53" t="s">
        <v>32</v>
      </c>
      <c r="D12" s="52"/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 thickTop="1" thickBot="1">
      <c r="A13" s="53" t="s">
        <v>34</v>
      </c>
      <c r="B13" s="52"/>
      <c r="C13" s="53" t="s">
        <v>35</v>
      </c>
      <c r="D13" s="52"/>
      <c r="E13" s="25"/>
      <c r="G13" s="49"/>
      <c r="H13" s="51"/>
      <c r="J13" s="49"/>
      <c r="K13" s="24"/>
      <c r="L13" s="24"/>
    </row>
    <row r="14" spans="1:21" ht="19.899999999999999" customHeight="1" thickTop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n+AiS4/5JtPzfaD6VvuGOJnZTbUW+/DSR6atcZiXOsFojXyscX3vyhMCK0lVEKODwCaCTnSnenRBzkE/nuxhdQ==" saltValue="TACyDX0SO94a2ZevX+6Dag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86CD3-0F61-4023-A19B-9DA197A2F64F}">
  <sheetPr codeName="Folha15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73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52" t="s">
        <v>65</v>
      </c>
      <c r="C8" s="53" t="s">
        <v>21</v>
      </c>
      <c r="D8" s="52" t="s">
        <v>74</v>
      </c>
      <c r="E8" s="25"/>
      <c r="F8" s="89" t="s">
        <v>75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52" t="s">
        <v>76</v>
      </c>
      <c r="C9" s="53" t="s">
        <v>25</v>
      </c>
      <c r="D9" s="52"/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52"/>
      <c r="C10" s="53" t="s">
        <v>27</v>
      </c>
      <c r="D10" s="52"/>
      <c r="E10" s="25"/>
      <c r="G10" s="73"/>
      <c r="H10" s="73"/>
      <c r="I10" s="73"/>
      <c r="J10" s="25"/>
      <c r="K10" s="23"/>
    </row>
    <row r="11" spans="1:21" ht="45" customHeight="1" thickTop="1"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>
      <c r="E13" s="25"/>
      <c r="G13" s="49"/>
      <c r="H13" s="51"/>
      <c r="J13" s="49"/>
      <c r="K13" s="24"/>
      <c r="L13" s="24"/>
    </row>
    <row r="14" spans="1:21" ht="19.899999999999999" customHeight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vVbjoDq2L5z9K2qpM/sfsGM+Sv/0kgC8SyOIlH7coxXll2WvnGYqduWRLrzkjVOkgBfXTMnYBQzZUTbXwLQ5QQ==" saltValue="JdswlhTjbfJKM8Mnkc4a/A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5A598-4289-4C2A-99B8-5770472C0EEA}">
  <sheetPr codeName="Folha5">
    <pageSetUpPr fitToPage="1"/>
  </sheetPr>
  <dimension ref="A1:Z67"/>
  <sheetViews>
    <sheetView showGridLines="0" showRowColHeaders="0" zoomScale="80" zoomScaleNormal="80" workbookViewId="0">
      <selection activeCell="A6" sqref="A6"/>
    </sheetView>
  </sheetViews>
  <sheetFormatPr defaultColWidth="12" defaultRowHeight="15"/>
  <cols>
    <col min="1" max="1" width="1.7109375" style="28" customWidth="1"/>
    <col min="2" max="21" width="12" style="28" customWidth="1"/>
    <col min="22" max="22" width="1.7109375" style="28" customWidth="1"/>
    <col min="23" max="16384" width="12" style="28"/>
  </cols>
  <sheetData>
    <row r="1" spans="1:26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9" customHeight="1">
      <c r="A2" s="1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>
      <c r="A3" s="1"/>
      <c r="B3" s="1"/>
      <c r="C3" s="1"/>
      <c r="D3" s="1"/>
      <c r="E3" s="36" t="s">
        <v>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9">
      <c r="A4" s="1"/>
      <c r="B4" s="1"/>
      <c r="C4" s="1"/>
      <c r="D4" s="1"/>
      <c r="E4" s="37" t="s">
        <v>77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4.9000000000000004" customHeight="1" thickTop="1"/>
    <row r="7" spans="1:26" ht="22.9" customHeight="1"/>
    <row r="8" spans="1:26" ht="4.9000000000000004" customHeight="1"/>
    <row r="9" spans="1:26" ht="15.6">
      <c r="B9" s="120" t="s">
        <v>77</v>
      </c>
      <c r="C9" s="120"/>
      <c r="D9" s="120"/>
      <c r="E9" s="120"/>
      <c r="F9" s="120"/>
      <c r="G9" s="120"/>
      <c r="H9" s="120"/>
      <c r="J9" s="101" t="s">
        <v>78</v>
      </c>
      <c r="K9" s="101"/>
      <c r="L9" s="101"/>
      <c r="M9" s="29"/>
      <c r="N9" s="101" t="s">
        <v>79</v>
      </c>
      <c r="O9" s="101"/>
      <c r="P9" s="101"/>
      <c r="Q9" s="29"/>
      <c r="R9" s="101" t="s">
        <v>80</v>
      </c>
      <c r="S9" s="101"/>
      <c r="T9" s="29"/>
      <c r="U9" s="121" t="s">
        <v>81</v>
      </c>
    </row>
    <row r="10" spans="1:26">
      <c r="B10" s="120"/>
      <c r="C10" s="120"/>
      <c r="D10" s="120"/>
      <c r="E10" s="120"/>
      <c r="F10" s="120"/>
      <c r="G10" s="120"/>
      <c r="H10" s="120"/>
      <c r="J10" s="102" t="s">
        <v>82</v>
      </c>
      <c r="K10" s="102"/>
      <c r="L10" s="102"/>
      <c r="N10" s="102"/>
      <c r="O10" s="102"/>
      <c r="P10" s="102"/>
      <c r="R10" s="103"/>
      <c r="S10" s="103"/>
      <c r="U10" s="104"/>
    </row>
    <row r="11" spans="1:26" ht="15" customHeight="1">
      <c r="B11" s="120"/>
      <c r="C11" s="120"/>
      <c r="D11" s="120"/>
      <c r="E11" s="120"/>
      <c r="F11" s="120"/>
      <c r="G11" s="120"/>
      <c r="H11" s="120"/>
      <c r="J11" s="102"/>
      <c r="K11" s="102"/>
      <c r="L11" s="102"/>
      <c r="N11" s="102"/>
      <c r="O11" s="102"/>
      <c r="P11" s="102"/>
      <c r="R11" s="103"/>
      <c r="S11" s="103"/>
      <c r="U11" s="104"/>
    </row>
    <row r="14" spans="1:26">
      <c r="B14" s="122" t="s">
        <v>83</v>
      </c>
      <c r="C14" s="96"/>
      <c r="D14" s="96"/>
      <c r="E14" s="97"/>
      <c r="F14" s="122" t="s">
        <v>84</v>
      </c>
      <c r="G14" s="96"/>
      <c r="H14" s="96"/>
      <c r="I14" s="97"/>
      <c r="J14" s="122" t="s">
        <v>85</v>
      </c>
      <c r="K14" s="96"/>
      <c r="L14" s="96"/>
      <c r="M14" s="97"/>
      <c r="N14" s="122" t="s">
        <v>86</v>
      </c>
      <c r="O14" s="96"/>
      <c r="P14" s="96"/>
      <c r="Q14" s="97"/>
      <c r="R14" s="122" t="s">
        <v>87</v>
      </c>
      <c r="S14" s="96"/>
      <c r="T14" s="96"/>
      <c r="U14" s="97"/>
    </row>
    <row r="15" spans="1:26">
      <c r="B15" s="98"/>
      <c r="C15" s="99"/>
      <c r="D15" s="99"/>
      <c r="E15" s="100"/>
      <c r="F15" s="98"/>
      <c r="G15" s="99"/>
      <c r="H15" s="99"/>
      <c r="I15" s="100"/>
      <c r="J15" s="98"/>
      <c r="K15" s="99"/>
      <c r="L15" s="99"/>
      <c r="M15" s="100"/>
      <c r="N15" s="98"/>
      <c r="O15" s="99"/>
      <c r="P15" s="99"/>
      <c r="Q15" s="100"/>
      <c r="R15" s="98"/>
      <c r="S15" s="99"/>
      <c r="T15" s="99"/>
      <c r="U15" s="100"/>
    </row>
    <row r="16" spans="1:26" ht="15" customHeight="1">
      <c r="B16" s="30"/>
      <c r="C16" s="31"/>
      <c r="D16" s="31"/>
      <c r="E16" s="32"/>
      <c r="F16" s="30"/>
      <c r="G16" s="31"/>
      <c r="H16" s="31"/>
      <c r="I16" s="32"/>
      <c r="J16" s="30"/>
      <c r="K16" s="31"/>
      <c r="L16" s="31"/>
      <c r="M16" s="32"/>
      <c r="N16" s="30"/>
      <c r="O16" s="31"/>
      <c r="P16" s="31"/>
      <c r="Q16" s="32"/>
      <c r="R16" s="30"/>
      <c r="S16" s="31"/>
      <c r="T16" s="31"/>
      <c r="U16" s="32"/>
    </row>
    <row r="17" spans="2:21" ht="15" customHeight="1" thickBot="1">
      <c r="B17" s="105" t="str">
        <f>IF(Bloco8!B8="","",Bloco8!B8)</f>
        <v>Pequenos produtores de café</v>
      </c>
      <c r="C17" s="106"/>
      <c r="D17" s="106"/>
      <c r="E17" s="107"/>
      <c r="F17" s="90" t="str">
        <f>IF(Bloco7!B8="","",Bloco7!B8)</f>
        <v>Transformação e fabrico de farinha de café</v>
      </c>
      <c r="G17" s="91"/>
      <c r="H17" s="91"/>
      <c r="I17" s="92"/>
      <c r="J17" s="90" t="str">
        <f>IF(Bloco2!B8="","",Bloco2!B8)</f>
        <v>Farinha de café, feita a partir de casca da cereja do café</v>
      </c>
      <c r="K17" s="91"/>
      <c r="L17" s="91"/>
      <c r="M17" s="92"/>
      <c r="N17" s="90" t="str">
        <f>IF(Bloco4!B8="","",Bloco4!B8)</f>
        <v>Lojas online e lojas físicas de venda direta ao consumidor</v>
      </c>
      <c r="O17" s="91"/>
      <c r="P17" s="91"/>
      <c r="Q17" s="92"/>
      <c r="R17" s="90" t="str">
        <f>IF(Bloco1!B8="","",Bloco1!B8)</f>
        <v>Mercado retalhista (lojas online e lojas físicas) &gt;&gt; Consumidor final</v>
      </c>
      <c r="S17" s="91"/>
      <c r="T17" s="91"/>
      <c r="U17" s="92"/>
    </row>
    <row r="18" spans="2:21" ht="15" customHeight="1" thickTop="1" thickBot="1">
      <c r="B18" s="105"/>
      <c r="C18" s="106"/>
      <c r="D18" s="106"/>
      <c r="E18" s="107"/>
      <c r="F18" s="93"/>
      <c r="G18" s="94"/>
      <c r="H18" s="94"/>
      <c r="I18" s="95"/>
      <c r="J18" s="93"/>
      <c r="K18" s="94"/>
      <c r="L18" s="94"/>
      <c r="M18" s="95"/>
      <c r="N18" s="93"/>
      <c r="O18" s="94"/>
      <c r="P18" s="94"/>
      <c r="Q18" s="95"/>
      <c r="R18" s="93"/>
      <c r="S18" s="94"/>
      <c r="T18" s="94"/>
      <c r="U18" s="95"/>
    </row>
    <row r="19" spans="2:21" ht="15" customHeight="1" thickTop="1" thickBot="1">
      <c r="B19" s="90"/>
      <c r="C19" s="91"/>
      <c r="D19" s="91"/>
      <c r="E19" s="92"/>
      <c r="F19" s="93"/>
      <c r="G19" s="94"/>
      <c r="H19" s="94"/>
      <c r="I19" s="95"/>
      <c r="J19" s="93"/>
      <c r="K19" s="94"/>
      <c r="L19" s="94"/>
      <c r="M19" s="95"/>
      <c r="N19" s="93"/>
      <c r="O19" s="94"/>
      <c r="P19" s="94"/>
      <c r="Q19" s="95"/>
      <c r="R19" s="93"/>
      <c r="S19" s="94"/>
      <c r="T19" s="94"/>
      <c r="U19" s="95"/>
    </row>
    <row r="20" spans="2:21" ht="15" customHeight="1" thickTop="1" thickBot="1">
      <c r="B20" s="108" t="str">
        <f>IF(Bloco8!D8="","",Bloco8!D8)</f>
        <v>Distribuidores globais</v>
      </c>
      <c r="C20" s="109"/>
      <c r="D20" s="109"/>
      <c r="E20" s="110"/>
      <c r="F20" s="90" t="str">
        <f>IF(Bloco7!D8="","",Bloco7!D8)</f>
        <v>Investigação e Desenvolvimento (I&amp;D)</v>
      </c>
      <c r="G20" s="91"/>
      <c r="H20" s="91"/>
      <c r="I20" s="92"/>
      <c r="J20" s="90" t="str">
        <f>IF(Bloco2!D8="","",Bloco2!D8)</f>
        <v>Transformação de um desperdício da indústria do café</v>
      </c>
      <c r="K20" s="91"/>
      <c r="L20" s="91"/>
      <c r="M20" s="92"/>
      <c r="N20" s="90" t="str">
        <f>IF(Bloco4!D8="","",Bloco4!D8)</f>
        <v>Mensagem de sustentabilidade para o ambiente e para a economia</v>
      </c>
      <c r="O20" s="91"/>
      <c r="P20" s="91"/>
      <c r="Q20" s="92"/>
      <c r="R20" s="90" t="str">
        <f>IF(Bloco1!D8="","",Bloco1!D8)</f>
        <v>Mercado grossista &gt;&gt; Indústria alimentar e de bebidas</v>
      </c>
      <c r="S20" s="91"/>
      <c r="T20" s="91"/>
      <c r="U20" s="92"/>
    </row>
    <row r="21" spans="2:21" ht="15" customHeight="1" thickTop="1" thickBot="1">
      <c r="B21" s="105"/>
      <c r="C21" s="106"/>
      <c r="D21" s="106"/>
      <c r="E21" s="107"/>
      <c r="F21" s="93"/>
      <c r="G21" s="94"/>
      <c r="H21" s="94"/>
      <c r="I21" s="95"/>
      <c r="J21" s="93"/>
      <c r="K21" s="94"/>
      <c r="L21" s="94"/>
      <c r="M21" s="95"/>
      <c r="N21" s="93"/>
      <c r="O21" s="94"/>
      <c r="P21" s="94"/>
      <c r="Q21" s="95"/>
      <c r="R21" s="93"/>
      <c r="S21" s="94"/>
      <c r="T21" s="94"/>
      <c r="U21" s="95"/>
    </row>
    <row r="22" spans="2:21" ht="15" customHeight="1" thickTop="1" thickBot="1">
      <c r="B22" s="90"/>
      <c r="C22" s="91"/>
      <c r="D22" s="91"/>
      <c r="E22" s="92"/>
      <c r="F22" s="93"/>
      <c r="G22" s="94"/>
      <c r="H22" s="94"/>
      <c r="I22" s="95"/>
      <c r="J22" s="93"/>
      <c r="K22" s="94"/>
      <c r="L22" s="94"/>
      <c r="M22" s="95"/>
      <c r="N22" s="93"/>
      <c r="O22" s="94"/>
      <c r="P22" s="94"/>
      <c r="Q22" s="95"/>
      <c r="R22" s="93"/>
      <c r="S22" s="94"/>
      <c r="T22" s="94"/>
      <c r="U22" s="95"/>
    </row>
    <row r="23" spans="2:21" ht="15" customHeight="1" thickTop="1" thickBot="1">
      <c r="B23" s="105" t="str">
        <f>IF(Bloco8!B9="","",Bloco8!B9)</f>
        <v>Entidades mundiais (ex: Nações Unidas)</v>
      </c>
      <c r="C23" s="106"/>
      <c r="D23" s="106"/>
      <c r="E23" s="107"/>
      <c r="F23" s="90" t="str">
        <f>IF(Bloco7!B9="","",Bloco7!B9)</f>
        <v>Distribuição para lojas</v>
      </c>
      <c r="G23" s="91"/>
      <c r="H23" s="91"/>
      <c r="I23" s="92"/>
      <c r="J23" s="90" t="str">
        <f>IF(Bloco2!B9="","",Bloco2!B9)</f>
        <v>Produto final de alto teor nutritivo</v>
      </c>
      <c r="K23" s="91"/>
      <c r="L23" s="91"/>
      <c r="M23" s="92"/>
      <c r="N23" s="90" t="str">
        <f>IF(Bloco4!B9="","",Bloco4!B9)</f>
        <v/>
      </c>
      <c r="O23" s="91"/>
      <c r="P23" s="91"/>
      <c r="Q23" s="92"/>
      <c r="R23" s="90" t="str">
        <f>IF(Bloco1!B9="","",Bloco1!B9)</f>
        <v/>
      </c>
      <c r="S23" s="91"/>
      <c r="T23" s="91"/>
      <c r="U23" s="92"/>
    </row>
    <row r="24" spans="2:21" ht="15" customHeight="1" thickTop="1" thickBot="1">
      <c r="B24" s="105"/>
      <c r="C24" s="106"/>
      <c r="D24" s="106"/>
      <c r="E24" s="107"/>
      <c r="F24" s="93"/>
      <c r="G24" s="94"/>
      <c r="H24" s="94"/>
      <c r="I24" s="95"/>
      <c r="J24" s="93"/>
      <c r="K24" s="94"/>
      <c r="L24" s="94"/>
      <c r="M24" s="95"/>
      <c r="N24" s="93"/>
      <c r="O24" s="94"/>
      <c r="P24" s="94"/>
      <c r="Q24" s="95"/>
      <c r="R24" s="93"/>
      <c r="S24" s="94"/>
      <c r="T24" s="94"/>
      <c r="U24" s="95"/>
    </row>
    <row r="25" spans="2:21" ht="15" customHeight="1" thickTop="1" thickBot="1">
      <c r="B25" s="90"/>
      <c r="C25" s="91"/>
      <c r="D25" s="91"/>
      <c r="E25" s="92"/>
      <c r="F25" s="93"/>
      <c r="G25" s="94"/>
      <c r="H25" s="94"/>
      <c r="I25" s="95"/>
      <c r="J25" s="93"/>
      <c r="K25" s="94"/>
      <c r="L25" s="94"/>
      <c r="M25" s="95"/>
      <c r="N25" s="93"/>
      <c r="O25" s="94"/>
      <c r="P25" s="94"/>
      <c r="Q25" s="95"/>
      <c r="R25" s="93"/>
      <c r="S25" s="94"/>
      <c r="T25" s="94"/>
      <c r="U25" s="95"/>
    </row>
    <row r="26" spans="2:21" ht="15" customHeight="1" thickTop="1" thickBot="1">
      <c r="B26" s="108" t="str">
        <f>IF(Bloco8!D9="","",Bloco8!D9)</f>
        <v/>
      </c>
      <c r="C26" s="109"/>
      <c r="D26" s="109"/>
      <c r="E26" s="110"/>
      <c r="F26" s="90" t="str">
        <f>IF(Bloco7!D9="","",Bloco7!D9)</f>
        <v/>
      </c>
      <c r="G26" s="91"/>
      <c r="H26" s="91"/>
      <c r="I26" s="92"/>
      <c r="J26" s="90" t="str">
        <f>IF(Bloco2!D9="","",Bloco2!D9)</f>
        <v>Inúmeras possibilidades de utilização na indústria alimentar e bebidas</v>
      </c>
      <c r="K26" s="91"/>
      <c r="L26" s="91"/>
      <c r="M26" s="92"/>
      <c r="N26" s="90" t="str">
        <f>IF(Bloco4!D9="","",Bloco4!D9)</f>
        <v/>
      </c>
      <c r="O26" s="91"/>
      <c r="P26" s="91"/>
      <c r="Q26" s="92"/>
      <c r="R26" s="90" t="str">
        <f>IF(Bloco1!D9="","",Bloco1!D9)</f>
        <v/>
      </c>
      <c r="S26" s="91"/>
      <c r="T26" s="91"/>
      <c r="U26" s="92"/>
    </row>
    <row r="27" spans="2:21" ht="15" customHeight="1" thickTop="1" thickBot="1">
      <c r="B27" s="105"/>
      <c r="C27" s="106"/>
      <c r="D27" s="106"/>
      <c r="E27" s="107"/>
      <c r="F27" s="93"/>
      <c r="G27" s="94"/>
      <c r="H27" s="94"/>
      <c r="I27" s="95"/>
      <c r="J27" s="93"/>
      <c r="K27" s="94"/>
      <c r="L27" s="94"/>
      <c r="M27" s="95"/>
      <c r="N27" s="93"/>
      <c r="O27" s="94"/>
      <c r="P27" s="94"/>
      <c r="Q27" s="95"/>
      <c r="R27" s="93"/>
      <c r="S27" s="94"/>
      <c r="T27" s="94"/>
      <c r="U27" s="95"/>
    </row>
    <row r="28" spans="2:21" ht="15" customHeight="1" thickTop="1" thickBot="1">
      <c r="B28" s="90"/>
      <c r="C28" s="91"/>
      <c r="D28" s="91"/>
      <c r="E28" s="92"/>
      <c r="F28" s="93"/>
      <c r="G28" s="94"/>
      <c r="H28" s="94"/>
      <c r="I28" s="95"/>
      <c r="J28" s="93"/>
      <c r="K28" s="94"/>
      <c r="L28" s="94"/>
      <c r="M28" s="95"/>
      <c r="N28" s="93"/>
      <c r="O28" s="94"/>
      <c r="P28" s="94"/>
      <c r="Q28" s="95"/>
      <c r="R28" s="93"/>
      <c r="S28" s="94"/>
      <c r="T28" s="94"/>
      <c r="U28" s="95"/>
    </row>
    <row r="29" spans="2:21" ht="15" customHeight="1" thickTop="1" thickBot="1">
      <c r="B29" s="105" t="str">
        <f>IF(Bloco8!B10="","",Bloco8!B10)</f>
        <v/>
      </c>
      <c r="C29" s="106"/>
      <c r="D29" s="106"/>
      <c r="E29" s="107"/>
      <c r="F29" s="90" t="str">
        <f>IF(Bloco7!B10="","",Bloco7!B10)</f>
        <v/>
      </c>
      <c r="G29" s="91"/>
      <c r="H29" s="91"/>
      <c r="I29" s="92"/>
      <c r="J29" s="90" t="str">
        <f>IF(Bloco2!B10="","",Bloco2!B10)</f>
        <v>Contribuição para a economia circular</v>
      </c>
      <c r="K29" s="91"/>
      <c r="L29" s="91"/>
      <c r="M29" s="92"/>
      <c r="N29" s="90" t="str">
        <f>IF(Bloco4!B10="","",Bloco4!B10)</f>
        <v/>
      </c>
      <c r="O29" s="91"/>
      <c r="P29" s="91"/>
      <c r="Q29" s="92"/>
      <c r="R29" s="90" t="str">
        <f>IF(Bloco1!B10="","",Bloco1!B10)</f>
        <v/>
      </c>
      <c r="S29" s="91"/>
      <c r="T29" s="91"/>
      <c r="U29" s="92"/>
    </row>
    <row r="30" spans="2:21" ht="15" customHeight="1" thickTop="1" thickBot="1">
      <c r="B30" s="105"/>
      <c r="C30" s="106"/>
      <c r="D30" s="106"/>
      <c r="E30" s="107"/>
      <c r="F30" s="93"/>
      <c r="G30" s="94"/>
      <c r="H30" s="94"/>
      <c r="I30" s="95"/>
      <c r="J30" s="93"/>
      <c r="K30" s="94"/>
      <c r="L30" s="94"/>
      <c r="M30" s="95"/>
      <c r="N30" s="93"/>
      <c r="O30" s="94"/>
      <c r="P30" s="94"/>
      <c r="Q30" s="95"/>
      <c r="R30" s="93"/>
      <c r="S30" s="94"/>
      <c r="T30" s="94"/>
      <c r="U30" s="95"/>
    </row>
    <row r="31" spans="2:21" ht="15" customHeight="1" thickTop="1" thickBot="1">
      <c r="B31" s="90"/>
      <c r="C31" s="91"/>
      <c r="D31" s="91"/>
      <c r="E31" s="92"/>
      <c r="F31" s="93"/>
      <c r="G31" s="94"/>
      <c r="H31" s="94"/>
      <c r="I31" s="95"/>
      <c r="J31" s="93"/>
      <c r="K31" s="94"/>
      <c r="L31" s="94"/>
      <c r="M31" s="95"/>
      <c r="N31" s="93"/>
      <c r="O31" s="94"/>
      <c r="P31" s="94"/>
      <c r="Q31" s="95"/>
      <c r="R31" s="93"/>
      <c r="S31" s="94"/>
      <c r="T31" s="94"/>
      <c r="U31" s="95"/>
    </row>
    <row r="32" spans="2:21" ht="15" customHeight="1" thickTop="1" thickBot="1">
      <c r="B32" s="108" t="str">
        <f>IF(Bloco8!D10="","",Bloco8!D10)</f>
        <v/>
      </c>
      <c r="C32" s="109"/>
      <c r="D32" s="109"/>
      <c r="E32" s="110"/>
      <c r="F32" s="83"/>
      <c r="G32" s="84"/>
      <c r="H32" s="84"/>
      <c r="I32" s="85"/>
      <c r="J32" s="90" t="str">
        <f>IF(Bloco2!D10="","",Bloco2!D10)</f>
        <v>Contribuição para a sustentabilidade ambiental</v>
      </c>
      <c r="K32" s="91"/>
      <c r="L32" s="91"/>
      <c r="M32" s="92"/>
      <c r="N32" s="83"/>
      <c r="O32" s="84"/>
      <c r="P32" s="84"/>
      <c r="Q32" s="85"/>
      <c r="R32" s="90" t="str">
        <f>IF(Bloco1!D10="","",Bloco1!D10)</f>
        <v/>
      </c>
      <c r="S32" s="91"/>
      <c r="T32" s="91"/>
      <c r="U32" s="92"/>
    </row>
    <row r="33" spans="2:21" ht="15" customHeight="1" thickTop="1" thickBot="1">
      <c r="B33" s="105"/>
      <c r="C33" s="106"/>
      <c r="D33" s="106"/>
      <c r="E33" s="107"/>
      <c r="F33" s="38"/>
      <c r="G33" s="39"/>
      <c r="H33" s="39"/>
      <c r="I33" s="40"/>
      <c r="J33" s="93"/>
      <c r="K33" s="94"/>
      <c r="L33" s="94"/>
      <c r="M33" s="95"/>
      <c r="N33" s="38"/>
      <c r="O33" s="39"/>
      <c r="P33" s="39"/>
      <c r="Q33" s="40"/>
      <c r="R33" s="93"/>
      <c r="S33" s="94"/>
      <c r="T33" s="94"/>
      <c r="U33" s="95"/>
    </row>
    <row r="34" spans="2:21" ht="15" customHeight="1" thickTop="1" thickBot="1">
      <c r="B34" s="90"/>
      <c r="C34" s="91"/>
      <c r="D34" s="91"/>
      <c r="E34" s="92"/>
      <c r="F34" s="122" t="s">
        <v>88</v>
      </c>
      <c r="G34" s="96"/>
      <c r="H34" s="96"/>
      <c r="I34" s="97"/>
      <c r="J34" s="93"/>
      <c r="K34" s="94"/>
      <c r="L34" s="94"/>
      <c r="M34" s="95"/>
      <c r="N34" s="122" t="s">
        <v>89</v>
      </c>
      <c r="O34" s="96"/>
      <c r="P34" s="96"/>
      <c r="Q34" s="97"/>
      <c r="R34" s="93"/>
      <c r="S34" s="94"/>
      <c r="T34" s="94"/>
      <c r="U34" s="95"/>
    </row>
    <row r="35" spans="2:21" ht="15" customHeight="1" thickTop="1" thickBot="1">
      <c r="B35" s="105" t="str">
        <f>IF(Bloco8!B11="","",Bloco8!B11)</f>
        <v/>
      </c>
      <c r="C35" s="106"/>
      <c r="D35" s="106"/>
      <c r="E35" s="107"/>
      <c r="F35" s="98"/>
      <c r="G35" s="99"/>
      <c r="H35" s="99"/>
      <c r="I35" s="100"/>
      <c r="J35" s="90" t="str">
        <f>IF(Bloco2!B11="","",Bloco2!B11)</f>
        <v>Contribuição para a criação de emprego</v>
      </c>
      <c r="K35" s="91"/>
      <c r="L35" s="91"/>
      <c r="M35" s="92"/>
      <c r="N35" s="98"/>
      <c r="O35" s="99"/>
      <c r="P35" s="99"/>
      <c r="Q35" s="100"/>
      <c r="R35" s="90" t="str">
        <f>IF(Bloco1!B11="","",Bloco1!B11)</f>
        <v/>
      </c>
      <c r="S35" s="91"/>
      <c r="T35" s="91"/>
      <c r="U35" s="92"/>
    </row>
    <row r="36" spans="2:21" ht="15" customHeight="1" thickTop="1" thickBot="1">
      <c r="B36" s="105"/>
      <c r="C36" s="106"/>
      <c r="D36" s="106"/>
      <c r="E36" s="107"/>
      <c r="F36" s="30"/>
      <c r="G36" s="31"/>
      <c r="H36" s="31"/>
      <c r="I36" s="32"/>
      <c r="J36" s="93"/>
      <c r="K36" s="94"/>
      <c r="L36" s="94"/>
      <c r="M36" s="95"/>
      <c r="N36" s="30"/>
      <c r="O36" s="31"/>
      <c r="P36" s="31"/>
      <c r="Q36" s="32"/>
      <c r="R36" s="93"/>
      <c r="S36" s="94"/>
      <c r="T36" s="94"/>
      <c r="U36" s="95"/>
    </row>
    <row r="37" spans="2:21" ht="15" customHeight="1" thickTop="1" thickBot="1">
      <c r="B37" s="90"/>
      <c r="C37" s="91"/>
      <c r="D37" s="91"/>
      <c r="E37" s="92"/>
      <c r="F37" s="75"/>
      <c r="G37" s="76"/>
      <c r="H37" s="76"/>
      <c r="I37" s="77"/>
      <c r="J37" s="93"/>
      <c r="K37" s="94"/>
      <c r="L37" s="94"/>
      <c r="M37" s="95"/>
      <c r="N37" s="83"/>
      <c r="O37" s="84"/>
      <c r="P37" s="84"/>
      <c r="Q37" s="85"/>
      <c r="R37" s="93"/>
      <c r="S37" s="94"/>
      <c r="T37" s="94"/>
      <c r="U37" s="95"/>
    </row>
    <row r="38" spans="2:21" ht="15" customHeight="1" thickTop="1" thickBot="1">
      <c r="B38" s="108" t="str">
        <f>IF(Bloco8!D11="","",Bloco8!D11)</f>
        <v/>
      </c>
      <c r="C38" s="109"/>
      <c r="D38" s="109"/>
      <c r="E38" s="110"/>
      <c r="F38" s="90" t="str">
        <f>IF(Bloco6!B8="","",Bloco6!B8)</f>
        <v>Rede de pequenos produtores de café</v>
      </c>
      <c r="G38" s="91"/>
      <c r="H38" s="91"/>
      <c r="I38" s="92"/>
      <c r="J38" s="90" t="str">
        <f>IF(Bloco2!D11="","",Bloco2!D11)</f>
        <v>Ajuda aos pequenos e micro produtores de café</v>
      </c>
      <c r="K38" s="91"/>
      <c r="L38" s="91"/>
      <c r="M38" s="92"/>
      <c r="N38" s="90" t="str">
        <f>IF(Bloco3!B8="","",Bloco3!B8)</f>
        <v>Lojas online e lojas físicas de venda direta ao consumidor</v>
      </c>
      <c r="O38" s="91"/>
      <c r="P38" s="91"/>
      <c r="Q38" s="92"/>
      <c r="R38" s="90" t="str">
        <f>IF(Bloco1!D11="","",Bloco1!D11)</f>
        <v/>
      </c>
      <c r="S38" s="91"/>
      <c r="T38" s="91"/>
      <c r="U38" s="92"/>
    </row>
    <row r="39" spans="2:21" ht="15" customHeight="1" thickTop="1" thickBot="1">
      <c r="B39" s="105"/>
      <c r="C39" s="106"/>
      <c r="D39" s="106"/>
      <c r="E39" s="107"/>
      <c r="F39" s="93"/>
      <c r="G39" s="94"/>
      <c r="H39" s="94"/>
      <c r="I39" s="95"/>
      <c r="J39" s="93"/>
      <c r="K39" s="94"/>
      <c r="L39" s="94"/>
      <c r="M39" s="95"/>
      <c r="N39" s="93"/>
      <c r="O39" s="94"/>
      <c r="P39" s="94"/>
      <c r="Q39" s="95"/>
      <c r="R39" s="93"/>
      <c r="S39" s="94"/>
      <c r="T39" s="94"/>
      <c r="U39" s="95"/>
    </row>
    <row r="40" spans="2:21" ht="15" customHeight="1" thickTop="1" thickBot="1">
      <c r="B40" s="90"/>
      <c r="C40" s="91"/>
      <c r="D40" s="91"/>
      <c r="E40" s="92"/>
      <c r="F40" s="93"/>
      <c r="G40" s="94"/>
      <c r="H40" s="94"/>
      <c r="I40" s="95"/>
      <c r="J40" s="93"/>
      <c r="K40" s="94"/>
      <c r="L40" s="94"/>
      <c r="M40" s="95"/>
      <c r="N40" s="93"/>
      <c r="O40" s="94"/>
      <c r="P40" s="94"/>
      <c r="Q40" s="95"/>
      <c r="R40" s="93"/>
      <c r="S40" s="94"/>
      <c r="T40" s="94"/>
      <c r="U40" s="95"/>
    </row>
    <row r="41" spans="2:21" ht="15" customHeight="1" thickTop="1" thickBot="1">
      <c r="B41" s="105" t="str">
        <f>IF(Bloco8!B12="","",Bloco8!B12)</f>
        <v/>
      </c>
      <c r="C41" s="106"/>
      <c r="D41" s="106"/>
      <c r="E41" s="107"/>
      <c r="F41" s="90" t="str">
        <f>IF(Bloco6!D8="","",Bloco6!D8)</f>
        <v>Matéria prima (casca da cereja de café)</v>
      </c>
      <c r="G41" s="91"/>
      <c r="H41" s="91"/>
      <c r="I41" s="92"/>
      <c r="J41" s="90" t="str">
        <f>IF(Bloco2!B12="","",Bloco2!B12)</f>
        <v/>
      </c>
      <c r="K41" s="91"/>
      <c r="L41" s="91"/>
      <c r="M41" s="92"/>
      <c r="N41" s="90" t="str">
        <f>IF(Bloco3!D8="","",Bloco3!D8)</f>
        <v>Rede global de distribuidores</v>
      </c>
      <c r="O41" s="91"/>
      <c r="P41" s="91"/>
      <c r="Q41" s="92"/>
      <c r="R41" s="90" t="str">
        <f>IF(Bloco1!B12="","",Bloco1!B12)</f>
        <v/>
      </c>
      <c r="S41" s="91"/>
      <c r="T41" s="91"/>
      <c r="U41" s="92"/>
    </row>
    <row r="42" spans="2:21" ht="15" customHeight="1" thickTop="1" thickBot="1">
      <c r="B42" s="105"/>
      <c r="C42" s="106"/>
      <c r="D42" s="106"/>
      <c r="E42" s="107"/>
      <c r="F42" s="93"/>
      <c r="G42" s="94"/>
      <c r="H42" s="94"/>
      <c r="I42" s="95"/>
      <c r="J42" s="93"/>
      <c r="K42" s="94"/>
      <c r="L42" s="94"/>
      <c r="M42" s="95"/>
      <c r="N42" s="93"/>
      <c r="O42" s="94"/>
      <c r="P42" s="94"/>
      <c r="Q42" s="95"/>
      <c r="R42" s="93"/>
      <c r="S42" s="94"/>
      <c r="T42" s="94"/>
      <c r="U42" s="95"/>
    </row>
    <row r="43" spans="2:21" ht="15" customHeight="1" thickTop="1" thickBot="1">
      <c r="B43" s="90"/>
      <c r="C43" s="91"/>
      <c r="D43" s="91"/>
      <c r="E43" s="92"/>
      <c r="F43" s="93"/>
      <c r="G43" s="94"/>
      <c r="H43" s="94"/>
      <c r="I43" s="95"/>
      <c r="J43" s="93"/>
      <c r="K43" s="94"/>
      <c r="L43" s="94"/>
      <c r="M43" s="95"/>
      <c r="N43" s="93"/>
      <c r="O43" s="94"/>
      <c r="P43" s="94"/>
      <c r="Q43" s="95"/>
      <c r="R43" s="93"/>
      <c r="S43" s="94"/>
      <c r="T43" s="94"/>
      <c r="U43" s="95"/>
    </row>
    <row r="44" spans="2:21" ht="15" customHeight="1" thickTop="1" thickBot="1">
      <c r="B44" s="108" t="str">
        <f>IF(Bloco8!D12="","",Bloco8!D12)</f>
        <v/>
      </c>
      <c r="C44" s="109"/>
      <c r="D44" s="109"/>
      <c r="E44" s="110"/>
      <c r="F44" s="90" t="str">
        <f>IF(Bloco6!B9="","",Bloco6!B9)</f>
        <v>Patentes</v>
      </c>
      <c r="G44" s="91"/>
      <c r="H44" s="91"/>
      <c r="I44" s="92"/>
      <c r="J44" s="90" t="str">
        <f>IF(Bloco2!D12="","",Bloco2!D12)</f>
        <v/>
      </c>
      <c r="K44" s="91"/>
      <c r="L44" s="91"/>
      <c r="M44" s="92"/>
      <c r="N44" s="90" t="str">
        <f>IF(Bloco3!B9="","",Bloco3!B9)</f>
        <v/>
      </c>
      <c r="O44" s="91"/>
      <c r="P44" s="91"/>
      <c r="Q44" s="92"/>
      <c r="R44" s="90" t="str">
        <f>IF(Bloco1!D12="","",Bloco1!D12)</f>
        <v/>
      </c>
      <c r="S44" s="91"/>
      <c r="T44" s="91"/>
      <c r="U44" s="92"/>
    </row>
    <row r="45" spans="2:21" ht="15" customHeight="1" thickTop="1" thickBot="1">
      <c r="B45" s="105"/>
      <c r="C45" s="106"/>
      <c r="D45" s="106"/>
      <c r="E45" s="107"/>
      <c r="F45" s="93"/>
      <c r="G45" s="94"/>
      <c r="H45" s="94"/>
      <c r="I45" s="95"/>
      <c r="J45" s="93"/>
      <c r="K45" s="94"/>
      <c r="L45" s="94"/>
      <c r="M45" s="95"/>
      <c r="N45" s="93"/>
      <c r="O45" s="94"/>
      <c r="P45" s="94"/>
      <c r="Q45" s="95"/>
      <c r="R45" s="93"/>
      <c r="S45" s="94"/>
      <c r="T45" s="94"/>
      <c r="U45" s="95"/>
    </row>
    <row r="46" spans="2:21" ht="15" customHeight="1" thickTop="1" thickBot="1">
      <c r="B46" s="90"/>
      <c r="C46" s="91"/>
      <c r="D46" s="91"/>
      <c r="E46" s="92"/>
      <c r="F46" s="93"/>
      <c r="G46" s="94"/>
      <c r="H46" s="94"/>
      <c r="I46" s="95"/>
      <c r="J46" s="93"/>
      <c r="K46" s="94"/>
      <c r="L46" s="94"/>
      <c r="M46" s="95"/>
      <c r="N46" s="93"/>
      <c r="O46" s="94"/>
      <c r="P46" s="94"/>
      <c r="Q46" s="95"/>
      <c r="R46" s="93"/>
      <c r="S46" s="94"/>
      <c r="T46" s="94"/>
      <c r="U46" s="95"/>
    </row>
    <row r="47" spans="2:21" ht="15" customHeight="1" thickTop="1" thickBot="1">
      <c r="B47" s="105" t="str">
        <f>IF(Bloco8!B13="","",Bloco8!B13)</f>
        <v/>
      </c>
      <c r="C47" s="106"/>
      <c r="D47" s="106"/>
      <c r="E47" s="107"/>
      <c r="F47" s="90" t="str">
        <f>IF(Bloco6!D9="","",Bloco6!D9)</f>
        <v>Recursos de produção para a transformação da matéria prima</v>
      </c>
      <c r="G47" s="91"/>
      <c r="H47" s="91"/>
      <c r="I47" s="92"/>
      <c r="J47" s="90" t="str">
        <f>IF(Bloco2!B13="","",Bloco2!B13)</f>
        <v/>
      </c>
      <c r="K47" s="91"/>
      <c r="L47" s="91"/>
      <c r="M47" s="92"/>
      <c r="N47" s="90" t="str">
        <f>IF(Bloco3!D9="","",Bloco3!D9)</f>
        <v/>
      </c>
      <c r="O47" s="91"/>
      <c r="P47" s="91"/>
      <c r="Q47" s="92"/>
      <c r="R47" s="90" t="str">
        <f>IF(Bloco1!B13="","",Bloco1!B13)</f>
        <v/>
      </c>
      <c r="S47" s="91"/>
      <c r="T47" s="91"/>
      <c r="U47" s="92"/>
    </row>
    <row r="48" spans="2:21" ht="15" customHeight="1" thickTop="1" thickBot="1">
      <c r="B48" s="105"/>
      <c r="C48" s="106"/>
      <c r="D48" s="106"/>
      <c r="E48" s="107"/>
      <c r="F48" s="93"/>
      <c r="G48" s="94"/>
      <c r="H48" s="94"/>
      <c r="I48" s="95"/>
      <c r="J48" s="93"/>
      <c r="K48" s="94"/>
      <c r="L48" s="94"/>
      <c r="M48" s="95"/>
      <c r="N48" s="93"/>
      <c r="O48" s="94"/>
      <c r="P48" s="94"/>
      <c r="Q48" s="95"/>
      <c r="R48" s="93"/>
      <c r="S48" s="94"/>
      <c r="T48" s="94"/>
      <c r="U48" s="95"/>
    </row>
    <row r="49" spans="2:21" ht="15" customHeight="1" thickTop="1" thickBot="1">
      <c r="B49" s="90"/>
      <c r="C49" s="91"/>
      <c r="D49" s="91"/>
      <c r="E49" s="92"/>
      <c r="F49" s="93"/>
      <c r="G49" s="94"/>
      <c r="H49" s="94"/>
      <c r="I49" s="95"/>
      <c r="J49" s="93"/>
      <c r="K49" s="94"/>
      <c r="L49" s="94"/>
      <c r="M49" s="95"/>
      <c r="N49" s="93"/>
      <c r="O49" s="94"/>
      <c r="P49" s="94"/>
      <c r="Q49" s="95"/>
      <c r="R49" s="93"/>
      <c r="S49" s="94"/>
      <c r="T49" s="94"/>
      <c r="U49" s="95"/>
    </row>
    <row r="50" spans="2:21" ht="15" customHeight="1" thickTop="1" thickBot="1">
      <c r="B50" s="108" t="str">
        <f>IF(Bloco8!D13="","",Bloco8!D13)</f>
        <v/>
      </c>
      <c r="C50" s="109"/>
      <c r="D50" s="109"/>
      <c r="E50" s="110"/>
      <c r="F50" s="90" t="str">
        <f>IF(Bloco6!B10="","",Bloco6!B10)</f>
        <v/>
      </c>
      <c r="G50" s="91"/>
      <c r="H50" s="91"/>
      <c r="I50" s="92"/>
      <c r="J50" s="90" t="str">
        <f>IF(Bloco2!D13="","",Bloco2!D13)</f>
        <v/>
      </c>
      <c r="K50" s="91"/>
      <c r="L50" s="91"/>
      <c r="M50" s="92"/>
      <c r="N50" s="90" t="str">
        <f>IF(Bloco3!B10="","",Bloco3!B10)</f>
        <v/>
      </c>
      <c r="O50" s="91"/>
      <c r="P50" s="91"/>
      <c r="Q50" s="92"/>
      <c r="R50" s="90" t="str">
        <f>IF(Bloco1!D13="","",Bloco1!D13)</f>
        <v/>
      </c>
      <c r="S50" s="91"/>
      <c r="T50" s="91"/>
      <c r="U50" s="92"/>
    </row>
    <row r="51" spans="2:21" ht="15" customHeight="1" thickTop="1" thickBot="1">
      <c r="B51" s="105"/>
      <c r="C51" s="106"/>
      <c r="D51" s="106"/>
      <c r="E51" s="107"/>
      <c r="F51" s="93"/>
      <c r="G51" s="94"/>
      <c r="H51" s="94"/>
      <c r="I51" s="95"/>
      <c r="J51" s="93"/>
      <c r="K51" s="94"/>
      <c r="L51" s="94"/>
      <c r="M51" s="95"/>
      <c r="N51" s="93"/>
      <c r="O51" s="94"/>
      <c r="P51" s="94"/>
      <c r="Q51" s="95"/>
      <c r="R51" s="93"/>
      <c r="S51" s="94"/>
      <c r="T51" s="94"/>
      <c r="U51" s="95"/>
    </row>
    <row r="52" spans="2:21" ht="15" customHeight="1" thickTop="1" thickBot="1">
      <c r="B52" s="90"/>
      <c r="C52" s="91"/>
      <c r="D52" s="91"/>
      <c r="E52" s="92"/>
      <c r="F52" s="93"/>
      <c r="G52" s="94"/>
      <c r="H52" s="94"/>
      <c r="I52" s="95"/>
      <c r="J52" s="93"/>
      <c r="K52" s="94"/>
      <c r="L52" s="94"/>
      <c r="M52" s="95"/>
      <c r="N52" s="93"/>
      <c r="O52" s="94"/>
      <c r="P52" s="94"/>
      <c r="Q52" s="95"/>
      <c r="R52" s="93"/>
      <c r="S52" s="94"/>
      <c r="T52" s="94"/>
      <c r="U52" s="95"/>
    </row>
    <row r="53" spans="2:21" ht="15" customHeight="1" thickTop="1">
      <c r="B53" s="33"/>
      <c r="C53" s="34"/>
      <c r="D53" s="34"/>
      <c r="E53" s="35"/>
      <c r="F53" s="33"/>
      <c r="G53" s="34"/>
      <c r="H53" s="34"/>
      <c r="I53" s="35"/>
      <c r="J53" s="33"/>
      <c r="K53" s="34"/>
      <c r="L53" s="34"/>
      <c r="M53" s="35"/>
      <c r="N53" s="33"/>
      <c r="O53" s="34"/>
      <c r="P53" s="34"/>
      <c r="Q53" s="35"/>
      <c r="R53" s="33"/>
      <c r="S53" s="34"/>
      <c r="T53" s="34"/>
      <c r="U53" s="35"/>
    </row>
    <row r="54" spans="2:21" ht="15" customHeight="1">
      <c r="B54" s="123" t="s">
        <v>90</v>
      </c>
      <c r="C54" s="113"/>
      <c r="D54" s="113"/>
      <c r="E54" s="113"/>
      <c r="F54" s="113"/>
      <c r="G54" s="113"/>
      <c r="H54" s="113"/>
      <c r="I54" s="113"/>
      <c r="J54" s="113"/>
      <c r="K54" s="114"/>
      <c r="L54" s="123" t="s">
        <v>91</v>
      </c>
      <c r="M54" s="113"/>
      <c r="N54" s="113"/>
      <c r="O54" s="113"/>
      <c r="P54" s="113"/>
      <c r="Q54" s="113"/>
      <c r="R54" s="113"/>
      <c r="S54" s="113"/>
      <c r="T54" s="113"/>
      <c r="U54" s="114"/>
    </row>
    <row r="55" spans="2:21" ht="15" customHeight="1">
      <c r="B55" s="115"/>
      <c r="C55" s="99"/>
      <c r="D55" s="99"/>
      <c r="E55" s="99"/>
      <c r="F55" s="99"/>
      <c r="G55" s="99"/>
      <c r="H55" s="99"/>
      <c r="I55" s="99"/>
      <c r="J55" s="99"/>
      <c r="K55" s="116"/>
      <c r="L55" s="115"/>
      <c r="M55" s="99"/>
      <c r="N55" s="99"/>
      <c r="O55" s="99"/>
      <c r="P55" s="99"/>
      <c r="Q55" s="99"/>
      <c r="R55" s="99"/>
      <c r="S55" s="99"/>
      <c r="T55" s="99"/>
      <c r="U55" s="116"/>
    </row>
    <row r="56" spans="2:21" ht="15" customHeight="1">
      <c r="B56" s="78"/>
      <c r="C56" s="79"/>
      <c r="D56" s="79"/>
      <c r="E56" s="79"/>
      <c r="F56" s="79"/>
      <c r="G56" s="79"/>
      <c r="H56" s="79"/>
      <c r="I56" s="79"/>
      <c r="J56" s="79"/>
      <c r="K56" s="80"/>
      <c r="L56" s="78"/>
      <c r="M56" s="79"/>
      <c r="N56" s="79"/>
      <c r="O56" s="79"/>
      <c r="P56" s="79"/>
      <c r="Q56" s="79"/>
      <c r="R56" s="79"/>
      <c r="S56" s="79"/>
      <c r="T56" s="79"/>
      <c r="U56" s="80"/>
    </row>
    <row r="57" spans="2:21" ht="15" customHeight="1" thickBot="1">
      <c r="B57" s="90" t="str">
        <f>IF(Bloco9!B8="","",Bloco9!B8)</f>
        <v>Investigação e Desenvolvimento (I&amp;D)</v>
      </c>
      <c r="C57" s="91"/>
      <c r="D57" s="91"/>
      <c r="E57" s="91"/>
      <c r="F57" s="84"/>
      <c r="G57" s="91" t="str">
        <f>IF(Bloco9!D8="","",Bloco9!D8)</f>
        <v>Recolha da matéria prima</v>
      </c>
      <c r="H57" s="91"/>
      <c r="I57" s="91"/>
      <c r="J57" s="91"/>
      <c r="K57" s="86"/>
      <c r="L57" s="111" t="str">
        <f>IF(Bloco5!B8="","",Bloco5!B8)</f>
        <v>Farinha de café (vendida nas lojas online e físicas)</v>
      </c>
      <c r="M57" s="91"/>
      <c r="N57" s="91"/>
      <c r="O57" s="91"/>
      <c r="P57" s="84"/>
      <c r="Q57" s="91" t="str">
        <f>IF(Bloco5!D8="","",Bloco5!D8)</f>
        <v>Farinha de café vendida a granel (como matéria prima)</v>
      </c>
      <c r="R57" s="91"/>
      <c r="S57" s="91"/>
      <c r="T57" s="91"/>
      <c r="U57" s="81"/>
    </row>
    <row r="58" spans="2:21" ht="15" customHeight="1" thickTop="1" thickBot="1">
      <c r="B58" s="93"/>
      <c r="C58" s="94"/>
      <c r="D58" s="94"/>
      <c r="E58" s="94"/>
      <c r="F58" s="84"/>
      <c r="G58" s="94"/>
      <c r="H58" s="94"/>
      <c r="I58" s="94"/>
      <c r="J58" s="94"/>
      <c r="K58" s="86"/>
      <c r="L58" s="112"/>
      <c r="M58" s="94"/>
      <c r="N58" s="94"/>
      <c r="O58" s="94"/>
      <c r="P58" s="84"/>
      <c r="Q58" s="94"/>
      <c r="R58" s="94"/>
      <c r="S58" s="94"/>
      <c r="T58" s="94"/>
      <c r="U58" s="81"/>
    </row>
    <row r="59" spans="2:21" ht="15" customHeight="1" thickTop="1" thickBot="1">
      <c r="B59" s="93"/>
      <c r="C59" s="94"/>
      <c r="D59" s="94"/>
      <c r="E59" s="94"/>
      <c r="F59" s="84"/>
      <c r="G59" s="94"/>
      <c r="H59" s="94"/>
      <c r="I59" s="94"/>
      <c r="J59" s="94"/>
      <c r="K59" s="86"/>
      <c r="L59" s="112"/>
      <c r="M59" s="94"/>
      <c r="N59" s="94"/>
      <c r="O59" s="94"/>
      <c r="P59" s="84"/>
      <c r="Q59" s="94"/>
      <c r="R59" s="94"/>
      <c r="S59" s="94"/>
      <c r="T59" s="94"/>
      <c r="U59" s="81"/>
    </row>
    <row r="60" spans="2:21" ht="15" customHeight="1" thickTop="1" thickBot="1">
      <c r="B60" s="90" t="str">
        <f>IF(Bloco9!B9="","",Bloco9!B9)</f>
        <v>Processo de fabrico</v>
      </c>
      <c r="C60" s="91"/>
      <c r="D60" s="91"/>
      <c r="E60" s="91"/>
      <c r="F60" s="84"/>
      <c r="G60" s="91" t="str">
        <f>IF(Bloco9!D9="","",Bloco9!D9)</f>
        <v/>
      </c>
      <c r="H60" s="91"/>
      <c r="I60" s="91"/>
      <c r="J60" s="91"/>
      <c r="K60" s="86"/>
      <c r="L60" s="111" t="str">
        <f>IF(Bloco5!B9="","",Bloco5!B9)</f>
        <v/>
      </c>
      <c r="M60" s="91"/>
      <c r="N60" s="91"/>
      <c r="O60" s="91"/>
      <c r="P60" s="84"/>
      <c r="Q60" s="91" t="str">
        <f>IF(Bloco5!D9="","",Bloco5!D9)</f>
        <v/>
      </c>
      <c r="R60" s="91"/>
      <c r="S60" s="91"/>
      <c r="T60" s="91"/>
      <c r="U60" s="81"/>
    </row>
    <row r="61" spans="2:21" ht="15" customHeight="1" thickTop="1" thickBot="1">
      <c r="B61" s="93"/>
      <c r="C61" s="94"/>
      <c r="D61" s="94"/>
      <c r="E61" s="94"/>
      <c r="F61" s="84"/>
      <c r="G61" s="94"/>
      <c r="H61" s="94"/>
      <c r="I61" s="94"/>
      <c r="J61" s="94"/>
      <c r="K61" s="86"/>
      <c r="L61" s="112"/>
      <c r="M61" s="94"/>
      <c r="N61" s="94"/>
      <c r="O61" s="94"/>
      <c r="P61" s="84"/>
      <c r="Q61" s="94"/>
      <c r="R61" s="94"/>
      <c r="S61" s="94"/>
      <c r="T61" s="94"/>
      <c r="U61" s="81"/>
    </row>
    <row r="62" spans="2:21" ht="15" customHeight="1" thickTop="1" thickBot="1">
      <c r="B62" s="93"/>
      <c r="C62" s="94"/>
      <c r="D62" s="94"/>
      <c r="E62" s="94"/>
      <c r="F62" s="84"/>
      <c r="G62" s="94"/>
      <c r="H62" s="94"/>
      <c r="I62" s="94"/>
      <c r="J62" s="94"/>
      <c r="K62" s="86"/>
      <c r="L62" s="112"/>
      <c r="M62" s="94"/>
      <c r="N62" s="94"/>
      <c r="O62" s="94"/>
      <c r="P62" s="84"/>
      <c r="Q62" s="94"/>
      <c r="R62" s="94"/>
      <c r="S62" s="94"/>
      <c r="T62" s="94"/>
      <c r="U62" s="81"/>
    </row>
    <row r="63" spans="2:21" ht="15" customHeight="1" thickTop="1" thickBot="1">
      <c r="B63" s="90" t="str">
        <f>IF(Bloco9!B10="","",Bloco9!B10)</f>
        <v/>
      </c>
      <c r="C63" s="91"/>
      <c r="D63" s="91"/>
      <c r="E63" s="91"/>
      <c r="F63" s="84"/>
      <c r="G63" s="91" t="str">
        <f>IF(Bloco9!D10="","",Bloco9!D10)</f>
        <v/>
      </c>
      <c r="H63" s="91"/>
      <c r="I63" s="91"/>
      <c r="J63" s="91"/>
      <c r="K63" s="86"/>
      <c r="L63" s="111" t="str">
        <f>IF(Bloco5!B10="","",Bloco5!B10)</f>
        <v/>
      </c>
      <c r="M63" s="91"/>
      <c r="N63" s="91"/>
      <c r="O63" s="91"/>
      <c r="P63" s="84"/>
      <c r="Q63" s="91" t="str">
        <f>IF(Bloco5!D10="","",Bloco5!D10)</f>
        <v/>
      </c>
      <c r="R63" s="91"/>
      <c r="S63" s="91"/>
      <c r="T63" s="91"/>
      <c r="U63" s="81"/>
    </row>
    <row r="64" spans="2:21" ht="15" customHeight="1" thickTop="1" thickBot="1">
      <c r="B64" s="93"/>
      <c r="C64" s="94"/>
      <c r="D64" s="94"/>
      <c r="E64" s="94"/>
      <c r="F64" s="84"/>
      <c r="G64" s="94"/>
      <c r="H64" s="94"/>
      <c r="I64" s="94"/>
      <c r="J64" s="94"/>
      <c r="K64" s="86"/>
      <c r="L64" s="112"/>
      <c r="M64" s="94"/>
      <c r="N64" s="94"/>
      <c r="O64" s="94"/>
      <c r="P64" s="84"/>
      <c r="Q64" s="94"/>
      <c r="R64" s="94"/>
      <c r="S64" s="94"/>
      <c r="T64" s="94"/>
      <c r="U64" s="81"/>
    </row>
    <row r="65" spans="2:21" ht="15" customHeight="1" thickTop="1" thickBot="1">
      <c r="B65" s="93"/>
      <c r="C65" s="94"/>
      <c r="D65" s="94"/>
      <c r="E65" s="94"/>
      <c r="F65" s="84"/>
      <c r="G65" s="94"/>
      <c r="H65" s="94"/>
      <c r="I65" s="94"/>
      <c r="J65" s="94"/>
      <c r="K65" s="86"/>
      <c r="L65" s="112"/>
      <c r="M65" s="94"/>
      <c r="N65" s="94"/>
      <c r="O65" s="94"/>
      <c r="P65" s="84"/>
      <c r="Q65" s="94"/>
      <c r="R65" s="94"/>
      <c r="S65" s="94"/>
      <c r="T65" s="94"/>
      <c r="U65" s="81"/>
    </row>
    <row r="66" spans="2:21" ht="15" customHeight="1" thickTop="1">
      <c r="B66" s="41"/>
      <c r="C66" s="34"/>
      <c r="D66" s="34"/>
      <c r="E66" s="34"/>
      <c r="F66" s="34"/>
      <c r="G66" s="34"/>
      <c r="H66" s="34"/>
      <c r="I66" s="34"/>
      <c r="J66" s="34"/>
      <c r="K66" s="42"/>
      <c r="L66" s="41"/>
      <c r="M66" s="34"/>
      <c r="N66" s="34"/>
      <c r="O66" s="34"/>
      <c r="P66" s="34"/>
      <c r="Q66" s="34"/>
      <c r="R66" s="34"/>
      <c r="S66" s="34"/>
      <c r="T66" s="34"/>
      <c r="U66" s="42"/>
    </row>
    <row r="67" spans="2:21" ht="15" customHeight="1"/>
  </sheetData>
  <sheetProtection algorithmName="SHA-512" hashValue="SSTNiWUtukLnT7bPEciu7AVEHv1Mru2SM7EwCQMUN+zSkdpYtrib7Q/OXRepf5fIaYajr3Pmpkrs9pt/3A2cGw==" saltValue="y3yWOtykOagJ4hG4SmNsTw==" spinCount="100000" sheet="1" objects="1" scenarios="1"/>
  <mergeCells count="85">
    <mergeCell ref="F44:I46"/>
    <mergeCell ref="F47:I49"/>
    <mergeCell ref="J50:M52"/>
    <mergeCell ref="R47:U49"/>
    <mergeCell ref="N47:Q49"/>
    <mergeCell ref="N50:Q52"/>
    <mergeCell ref="N44:Q46"/>
    <mergeCell ref="J44:M46"/>
    <mergeCell ref="R50:U52"/>
    <mergeCell ref="J47:M49"/>
    <mergeCell ref="R44:U46"/>
    <mergeCell ref="N20:Q22"/>
    <mergeCell ref="N23:Q25"/>
    <mergeCell ref="N26:Q28"/>
    <mergeCell ref="N29:Q31"/>
    <mergeCell ref="R17:U19"/>
    <mergeCell ref="R20:U22"/>
    <mergeCell ref="R23:U25"/>
    <mergeCell ref="R26:U28"/>
    <mergeCell ref="R29:U31"/>
    <mergeCell ref="N38:Q40"/>
    <mergeCell ref="N41:Q43"/>
    <mergeCell ref="N34:Q35"/>
    <mergeCell ref="R38:U40"/>
    <mergeCell ref="R41:U43"/>
    <mergeCell ref="R32:U34"/>
    <mergeCell ref="R35:U37"/>
    <mergeCell ref="B44:E46"/>
    <mergeCell ref="B47:E49"/>
    <mergeCell ref="B50:E52"/>
    <mergeCell ref="F17:I19"/>
    <mergeCell ref="F20:I22"/>
    <mergeCell ref="F23:I25"/>
    <mergeCell ref="F26:I28"/>
    <mergeCell ref="F29:I31"/>
    <mergeCell ref="B17:E19"/>
    <mergeCell ref="B20:E22"/>
    <mergeCell ref="B23:E25"/>
    <mergeCell ref="B26:E28"/>
    <mergeCell ref="B29:E31"/>
    <mergeCell ref="B32:E34"/>
    <mergeCell ref="B35:E37"/>
    <mergeCell ref="F50:I52"/>
    <mergeCell ref="L63:O65"/>
    <mergeCell ref="Q63:T65"/>
    <mergeCell ref="B54:K55"/>
    <mergeCell ref="L54:U55"/>
    <mergeCell ref="Q60:T62"/>
    <mergeCell ref="B60:E62"/>
    <mergeCell ref="B63:E65"/>
    <mergeCell ref="G60:J62"/>
    <mergeCell ref="G63:J65"/>
    <mergeCell ref="L60:O62"/>
    <mergeCell ref="B57:E59"/>
    <mergeCell ref="G57:J59"/>
    <mergeCell ref="L57:O59"/>
    <mergeCell ref="Q57:T59"/>
    <mergeCell ref="J23:M25"/>
    <mergeCell ref="J26:M28"/>
    <mergeCell ref="J29:M31"/>
    <mergeCell ref="F34:I35"/>
    <mergeCell ref="B41:E43"/>
    <mergeCell ref="B38:E40"/>
    <mergeCell ref="J32:M34"/>
    <mergeCell ref="J35:M37"/>
    <mergeCell ref="J38:M40"/>
    <mergeCell ref="F41:I43"/>
    <mergeCell ref="F38:I40"/>
    <mergeCell ref="J41:M43"/>
    <mergeCell ref="J17:M19"/>
    <mergeCell ref="J20:M22"/>
    <mergeCell ref="R14:U15"/>
    <mergeCell ref="B9:H11"/>
    <mergeCell ref="J9:L9"/>
    <mergeCell ref="N9:P9"/>
    <mergeCell ref="R9:S9"/>
    <mergeCell ref="J10:L11"/>
    <mergeCell ref="N10:P11"/>
    <mergeCell ref="R10:S11"/>
    <mergeCell ref="U10:U11"/>
    <mergeCell ref="B14:E15"/>
    <mergeCell ref="F14:I15"/>
    <mergeCell ref="J14:M15"/>
    <mergeCell ref="N14:Q15"/>
    <mergeCell ref="N17:Q19"/>
  </mergeCells>
  <conditionalFormatting sqref="F17:I31">
    <cfRule type="notContainsBlanks" dxfId="10" priority="14">
      <formula>LEN(TRIM(F17))&gt;0</formula>
    </cfRule>
  </conditionalFormatting>
  <conditionalFormatting sqref="B17:E52">
    <cfRule type="notContainsBlanks" dxfId="9" priority="13">
      <formula>LEN(TRIM(B17))&gt;0</formula>
    </cfRule>
  </conditionalFormatting>
  <conditionalFormatting sqref="N17:Q31">
    <cfRule type="notContainsBlanks" dxfId="8" priority="9">
      <formula>LEN(TRIM(N17))&gt;0</formula>
    </cfRule>
  </conditionalFormatting>
  <conditionalFormatting sqref="R17:U52">
    <cfRule type="notContainsBlanks" dxfId="7" priority="8">
      <formula>LEN(TRIM(R17))&gt;0</formula>
    </cfRule>
  </conditionalFormatting>
  <conditionalFormatting sqref="N38:Q52">
    <cfRule type="notContainsBlanks" dxfId="6" priority="7">
      <formula>LEN(TRIM(N38))&gt;0</formula>
    </cfRule>
  </conditionalFormatting>
  <conditionalFormatting sqref="F38:I52">
    <cfRule type="notContainsBlanks" dxfId="5" priority="6">
      <formula>LEN(TRIM(F38))&gt;0</formula>
    </cfRule>
  </conditionalFormatting>
  <conditionalFormatting sqref="B57:E65">
    <cfRule type="notContainsBlanks" dxfId="4" priority="5">
      <formula>LEN(TRIM(B57))&gt;0</formula>
    </cfRule>
  </conditionalFormatting>
  <conditionalFormatting sqref="G57:J65">
    <cfRule type="notContainsBlanks" dxfId="3" priority="4">
      <formula>LEN(TRIM(G57))&gt;0</formula>
    </cfRule>
  </conditionalFormatting>
  <conditionalFormatting sqref="L57:O65">
    <cfRule type="notContainsBlanks" dxfId="2" priority="3">
      <formula>LEN(TRIM(L57))&gt;0</formula>
    </cfRule>
  </conditionalFormatting>
  <conditionalFormatting sqref="Q57:T65">
    <cfRule type="notContainsBlanks" dxfId="1" priority="2">
      <formula>LEN(TRIM(Q57))&gt;0</formula>
    </cfRule>
  </conditionalFormatting>
  <conditionalFormatting sqref="J17:M52">
    <cfRule type="notContainsBlanks" dxfId="0" priority="1">
      <formula>LEN(TRIM(J17))&gt;0</formula>
    </cfRule>
  </conditionalFormatting>
  <pageMargins left="0.75000000000000011" right="0.75000000000000011" top="1" bottom="1" header="0.5" footer="0.5"/>
  <pageSetup paperSize="9" scale="50" orientation="landscape" horizontalDpi="4294967292" verticalDpi="4294967292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F66F3-9B08-42A6-9D5D-3657A81210D6}">
  <sheetPr codeName="Folha7">
    <pageSetUpPr fitToPage="1"/>
  </sheetPr>
  <dimension ref="A1:Z684"/>
  <sheetViews>
    <sheetView showGridLines="0" showRowColHeaders="0" zoomScale="90" zoomScaleNormal="90" workbookViewId="0">
      <selection activeCell="A6" sqref="A6"/>
    </sheetView>
  </sheetViews>
  <sheetFormatPr defaultColWidth="12" defaultRowHeight="15"/>
  <cols>
    <col min="1" max="1" width="1.7109375" style="28" customWidth="1"/>
    <col min="2" max="10" width="12" style="28" customWidth="1"/>
    <col min="11" max="11" width="3.140625" style="28" customWidth="1"/>
    <col min="12" max="12" width="4" style="28" customWidth="1"/>
    <col min="13" max="21" width="12" style="28" customWidth="1"/>
    <col min="22" max="22" width="1.7109375" style="28" customWidth="1"/>
    <col min="23" max="16384" width="12" style="28"/>
  </cols>
  <sheetData>
    <row r="1" spans="1:26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9" customHeight="1">
      <c r="A2" s="1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>
      <c r="A3" s="1"/>
      <c r="B3" s="1"/>
      <c r="C3" s="1"/>
      <c r="D3" s="1"/>
      <c r="E3" s="36" t="s">
        <v>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9">
      <c r="A4" s="1"/>
      <c r="B4" s="1"/>
      <c r="C4" s="1"/>
      <c r="D4" s="1"/>
      <c r="E4" s="37" t="s">
        <v>92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56" customFormat="1" ht="4.9000000000000004" customHeight="1" thickTop="1"/>
    <row r="7" spans="1:26" s="56" customFormat="1" ht="16.899999999999999" customHeight="1">
      <c r="B7" s="124"/>
      <c r="C7" s="124"/>
      <c r="D7" s="124"/>
      <c r="I7" s="74" t="s">
        <v>78</v>
      </c>
      <c r="J7" s="118" t="str">
        <f>IF(BMCanvas!J10="","",BMCanvas!J10)</f>
        <v>The Coffee Cherry, Co.</v>
      </c>
      <c r="K7" s="118"/>
      <c r="L7" s="118"/>
      <c r="M7" s="118"/>
      <c r="N7" s="118"/>
      <c r="O7" s="118"/>
      <c r="P7" s="118"/>
      <c r="Q7" s="118"/>
      <c r="R7" s="118"/>
    </row>
    <row r="8" spans="1:26" s="56" customFormat="1" ht="15.6">
      <c r="B8" s="117" t="s">
        <v>93</v>
      </c>
      <c r="C8" s="117"/>
      <c r="D8" s="117"/>
    </row>
    <row r="9" spans="1:26" s="56" customFormat="1" ht="21.6" customHeight="1">
      <c r="A9" s="57"/>
      <c r="B9" s="58"/>
      <c r="C9" s="58"/>
      <c r="D9" s="58"/>
      <c r="E9" s="58"/>
      <c r="F9" s="58"/>
      <c r="G9" s="58"/>
      <c r="H9" s="58"/>
      <c r="I9" s="58"/>
      <c r="J9" s="58"/>
      <c r="K9" s="59"/>
      <c r="M9" s="65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7"/>
    </row>
    <row r="10" spans="1:26" s="56" customFormat="1">
      <c r="A10" s="60"/>
      <c r="K10" s="61"/>
      <c r="M10" s="68"/>
      <c r="Z10" s="69"/>
    </row>
    <row r="11" spans="1:26" s="56" customFormat="1">
      <c r="A11" s="60"/>
      <c r="K11" s="61"/>
      <c r="M11" s="68"/>
      <c r="Z11" s="69"/>
    </row>
    <row r="12" spans="1:26" s="56" customFormat="1">
      <c r="A12" s="60"/>
      <c r="K12" s="61"/>
      <c r="M12" s="68"/>
      <c r="Z12" s="69"/>
    </row>
    <row r="13" spans="1:26" s="56" customFormat="1">
      <c r="A13" s="60"/>
      <c r="K13" s="61"/>
      <c r="M13" s="68"/>
      <c r="Z13" s="69"/>
    </row>
    <row r="14" spans="1:26" s="56" customFormat="1">
      <c r="A14" s="60"/>
      <c r="K14" s="61"/>
      <c r="M14" s="68"/>
      <c r="Z14" s="69"/>
    </row>
    <row r="15" spans="1:26" s="56" customFormat="1">
      <c r="A15" s="60"/>
      <c r="K15" s="61"/>
      <c r="M15" s="68"/>
      <c r="Z15" s="69"/>
    </row>
    <row r="16" spans="1:26" s="56" customFormat="1">
      <c r="A16" s="60"/>
      <c r="K16" s="61"/>
      <c r="M16" s="68"/>
      <c r="Z16" s="69"/>
    </row>
    <row r="17" spans="1:26" s="56" customFormat="1">
      <c r="A17" s="60"/>
      <c r="K17" s="61"/>
      <c r="M17" s="68"/>
      <c r="Z17" s="69"/>
    </row>
    <row r="18" spans="1:26" s="56" customFormat="1">
      <c r="A18" s="60"/>
      <c r="K18" s="61"/>
      <c r="M18" s="68"/>
      <c r="Z18" s="69"/>
    </row>
    <row r="19" spans="1:26" s="56" customFormat="1">
      <c r="A19" s="60"/>
      <c r="K19" s="61"/>
      <c r="M19" s="68"/>
      <c r="Z19" s="69"/>
    </row>
    <row r="20" spans="1:26" s="56" customFormat="1">
      <c r="A20" s="60"/>
      <c r="K20" s="61"/>
      <c r="M20" s="68"/>
      <c r="Z20" s="69"/>
    </row>
    <row r="21" spans="1:26" s="56" customFormat="1">
      <c r="A21" s="60"/>
      <c r="K21" s="61"/>
      <c r="M21" s="68"/>
      <c r="Z21" s="69"/>
    </row>
    <row r="22" spans="1:26" s="56" customFormat="1" ht="15.6">
      <c r="A22" s="60"/>
      <c r="C22" s="87" t="str">
        <f>APO!G4</f>
        <v>Aceitável</v>
      </c>
      <c r="F22" s="87" t="str">
        <f>APO!G5</f>
        <v>Bastante justificado</v>
      </c>
      <c r="I22" s="87" t="str">
        <f>APO!G6</f>
        <v>Pouco justificado</v>
      </c>
      <c r="K22" s="61"/>
      <c r="M22" s="68"/>
      <c r="Z22" s="69"/>
    </row>
    <row r="23" spans="1:26" s="56" customFormat="1">
      <c r="A23" s="62"/>
      <c r="B23" s="63"/>
      <c r="C23" s="63"/>
      <c r="D23" s="63"/>
      <c r="E23" s="63"/>
      <c r="F23" s="63"/>
      <c r="G23" s="63"/>
      <c r="H23" s="63"/>
      <c r="I23" s="63"/>
      <c r="J23" s="63"/>
      <c r="K23" s="64"/>
      <c r="M23" s="68"/>
      <c r="Z23" s="69"/>
    </row>
    <row r="24" spans="1:26" s="56" customFormat="1">
      <c r="M24" s="68"/>
      <c r="Z24" s="69"/>
    </row>
    <row r="25" spans="1:26" s="56" customFormat="1">
      <c r="A25" s="57"/>
      <c r="B25" s="58"/>
      <c r="C25" s="58"/>
      <c r="D25" s="58"/>
      <c r="E25" s="58"/>
      <c r="F25" s="58"/>
      <c r="G25" s="58"/>
      <c r="H25" s="58"/>
      <c r="I25" s="58"/>
      <c r="J25" s="58"/>
      <c r="K25" s="59"/>
      <c r="M25" s="68"/>
      <c r="Z25" s="69"/>
    </row>
    <row r="26" spans="1:26" s="56" customFormat="1">
      <c r="A26" s="60"/>
      <c r="K26" s="61"/>
      <c r="M26" s="68"/>
      <c r="Z26" s="69"/>
    </row>
    <row r="27" spans="1:26" s="56" customFormat="1">
      <c r="A27" s="60"/>
      <c r="K27" s="61"/>
      <c r="M27" s="68"/>
      <c r="Z27" s="69"/>
    </row>
    <row r="28" spans="1:26" s="56" customFormat="1">
      <c r="A28" s="60"/>
      <c r="K28" s="61"/>
      <c r="M28" s="68"/>
      <c r="Z28" s="69"/>
    </row>
    <row r="29" spans="1:26" s="56" customFormat="1">
      <c r="A29" s="60"/>
      <c r="K29" s="61"/>
      <c r="M29" s="68"/>
      <c r="Z29" s="69"/>
    </row>
    <row r="30" spans="1:26" s="56" customFormat="1">
      <c r="A30" s="60"/>
      <c r="K30" s="61"/>
      <c r="M30" s="68"/>
      <c r="Z30" s="69"/>
    </row>
    <row r="31" spans="1:26" s="56" customFormat="1">
      <c r="A31" s="60"/>
      <c r="K31" s="61"/>
      <c r="M31" s="68"/>
      <c r="Z31" s="69"/>
    </row>
    <row r="32" spans="1:26" s="56" customFormat="1">
      <c r="A32" s="60"/>
      <c r="K32" s="61"/>
      <c r="M32" s="68"/>
      <c r="Z32" s="69"/>
    </row>
    <row r="33" spans="1:26" s="56" customFormat="1">
      <c r="A33" s="60"/>
      <c r="K33" s="61"/>
      <c r="M33" s="68"/>
      <c r="Z33" s="69"/>
    </row>
    <row r="34" spans="1:26" s="56" customFormat="1">
      <c r="A34" s="60"/>
      <c r="K34" s="61"/>
      <c r="M34" s="68"/>
      <c r="Z34" s="69"/>
    </row>
    <row r="35" spans="1:26" s="56" customFormat="1">
      <c r="A35" s="60"/>
      <c r="K35" s="61"/>
      <c r="M35" s="68"/>
      <c r="Z35" s="69"/>
    </row>
    <row r="36" spans="1:26" s="56" customFormat="1">
      <c r="A36" s="60"/>
      <c r="K36" s="61"/>
      <c r="M36" s="68"/>
      <c r="Z36" s="69"/>
    </row>
    <row r="37" spans="1:26" s="56" customFormat="1">
      <c r="A37" s="60"/>
      <c r="K37" s="61"/>
      <c r="M37" s="68"/>
      <c r="Z37" s="69"/>
    </row>
    <row r="38" spans="1:26" s="56" customFormat="1">
      <c r="A38" s="60"/>
      <c r="K38" s="61"/>
      <c r="M38" s="68"/>
      <c r="Z38" s="69"/>
    </row>
    <row r="39" spans="1:26" s="56" customFormat="1" ht="15.6">
      <c r="A39" s="60"/>
      <c r="C39" s="87" t="str">
        <f>APO!G7</f>
        <v>Pouco justificado</v>
      </c>
      <c r="F39" s="87" t="str">
        <f>APO!G8</f>
        <v>Aceitável</v>
      </c>
      <c r="I39" s="87" t="str">
        <f>APO!G9</f>
        <v>Aceitável</v>
      </c>
      <c r="K39" s="61"/>
      <c r="M39" s="68"/>
      <c r="Z39" s="69"/>
    </row>
    <row r="40" spans="1:26" s="56" customFormat="1">
      <c r="A40" s="62"/>
      <c r="B40" s="63"/>
      <c r="C40" s="63"/>
      <c r="D40" s="63"/>
      <c r="E40" s="63"/>
      <c r="F40" s="63"/>
      <c r="G40" s="63"/>
      <c r="H40" s="63"/>
      <c r="I40" s="63"/>
      <c r="J40" s="63"/>
      <c r="K40" s="64"/>
      <c r="M40" s="68"/>
      <c r="Z40" s="69"/>
    </row>
    <row r="41" spans="1:26" s="56" customFormat="1">
      <c r="M41" s="68"/>
      <c r="Z41" s="69"/>
    </row>
    <row r="42" spans="1:26" s="56" customFormat="1">
      <c r="A42" s="57"/>
      <c r="B42" s="58"/>
      <c r="C42" s="58"/>
      <c r="D42" s="58"/>
      <c r="E42" s="58"/>
      <c r="F42" s="58"/>
      <c r="G42" s="58"/>
      <c r="H42" s="58"/>
      <c r="I42" s="58"/>
      <c r="J42" s="58"/>
      <c r="K42" s="59"/>
      <c r="M42" s="68"/>
      <c r="Z42" s="69"/>
    </row>
    <row r="43" spans="1:26" s="56" customFormat="1">
      <c r="A43" s="60"/>
      <c r="K43" s="61"/>
      <c r="M43" s="68"/>
      <c r="Z43" s="69"/>
    </row>
    <row r="44" spans="1:26" s="56" customFormat="1">
      <c r="A44" s="60"/>
      <c r="K44" s="61"/>
      <c r="M44" s="68"/>
      <c r="Z44" s="69"/>
    </row>
    <row r="45" spans="1:26" s="56" customFormat="1">
      <c r="A45" s="60"/>
      <c r="K45" s="61"/>
      <c r="M45" s="68"/>
      <c r="Z45" s="69"/>
    </row>
    <row r="46" spans="1:26" s="56" customFormat="1">
      <c r="A46" s="60"/>
      <c r="K46" s="61"/>
      <c r="M46" s="68"/>
      <c r="Z46" s="69"/>
    </row>
    <row r="47" spans="1:26" s="56" customFormat="1">
      <c r="A47" s="60"/>
      <c r="K47" s="61"/>
      <c r="M47" s="68"/>
      <c r="Z47" s="69"/>
    </row>
    <row r="48" spans="1:26" s="56" customFormat="1">
      <c r="A48" s="60"/>
      <c r="K48" s="61"/>
      <c r="M48" s="68"/>
      <c r="Z48" s="69"/>
    </row>
    <row r="49" spans="1:26" s="56" customFormat="1">
      <c r="A49" s="60"/>
      <c r="K49" s="61"/>
      <c r="M49" s="68"/>
      <c r="Z49" s="69"/>
    </row>
    <row r="50" spans="1:26" s="56" customFormat="1">
      <c r="A50" s="60"/>
      <c r="K50" s="61"/>
      <c r="M50" s="68"/>
      <c r="Z50" s="69"/>
    </row>
    <row r="51" spans="1:26" s="56" customFormat="1">
      <c r="A51" s="60"/>
      <c r="K51" s="61"/>
      <c r="M51" s="68"/>
      <c r="Z51" s="69"/>
    </row>
    <row r="52" spans="1:26" s="56" customFormat="1">
      <c r="A52" s="60"/>
      <c r="K52" s="61"/>
      <c r="M52" s="68"/>
      <c r="Z52" s="69"/>
    </row>
    <row r="53" spans="1:26" s="56" customFormat="1">
      <c r="A53" s="60"/>
      <c r="K53" s="61"/>
      <c r="M53" s="68"/>
      <c r="Z53" s="69"/>
    </row>
    <row r="54" spans="1:26" s="56" customFormat="1">
      <c r="A54" s="60"/>
      <c r="K54" s="61"/>
      <c r="M54" s="68"/>
      <c r="Z54" s="69"/>
    </row>
    <row r="55" spans="1:26" s="56" customFormat="1">
      <c r="A55" s="60"/>
      <c r="K55" s="61"/>
      <c r="M55" s="68"/>
      <c r="Z55" s="69"/>
    </row>
    <row r="56" spans="1:26" s="56" customFormat="1" ht="15.6">
      <c r="A56" s="60"/>
      <c r="C56" s="87" t="str">
        <f>APO!G10</f>
        <v>Aceitável</v>
      </c>
      <c r="F56" s="87" t="str">
        <f>APO!G11</f>
        <v>Não justificado</v>
      </c>
      <c r="I56" s="87" t="str">
        <f>APO!G12</f>
        <v>Pouco justificado</v>
      </c>
      <c r="K56" s="61"/>
      <c r="M56" s="68"/>
      <c r="Z56" s="69"/>
    </row>
    <row r="57" spans="1:26" s="56" customFormat="1">
      <c r="A57" s="62"/>
      <c r="B57" s="63"/>
      <c r="C57" s="63"/>
      <c r="D57" s="63"/>
      <c r="E57" s="63"/>
      <c r="F57" s="63"/>
      <c r="G57" s="63"/>
      <c r="H57" s="63"/>
      <c r="I57" s="63"/>
      <c r="J57" s="63"/>
      <c r="K57" s="64"/>
      <c r="M57" s="70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2"/>
    </row>
    <row r="58" spans="1:26" s="56" customFormat="1"/>
    <row r="59" spans="1:26" s="56" customFormat="1"/>
    <row r="60" spans="1:26" s="56" customFormat="1"/>
    <row r="61" spans="1:26" s="56" customFormat="1"/>
    <row r="62" spans="1:26" s="56" customFormat="1"/>
    <row r="63" spans="1:26" s="56" customFormat="1"/>
    <row r="64" spans="1:26" s="56" customFormat="1"/>
    <row r="65" s="56" customFormat="1"/>
    <row r="66" s="56" customFormat="1"/>
    <row r="67" s="56" customFormat="1"/>
    <row r="68" s="56" customFormat="1"/>
    <row r="69" s="56" customFormat="1"/>
    <row r="70" s="56" customFormat="1"/>
    <row r="71" s="56" customFormat="1"/>
    <row r="72" s="56" customFormat="1"/>
    <row r="73" s="56" customFormat="1"/>
    <row r="74" s="56" customFormat="1"/>
    <row r="75" s="56" customFormat="1"/>
    <row r="76" s="56" customFormat="1"/>
    <row r="77" s="56" customFormat="1"/>
    <row r="78" s="56" customFormat="1"/>
    <row r="79" s="56" customFormat="1"/>
    <row r="80" s="56" customFormat="1"/>
    <row r="81" s="56" customFormat="1"/>
    <row r="82" s="56" customFormat="1"/>
    <row r="83" s="56" customFormat="1"/>
    <row r="84" s="56" customFormat="1"/>
    <row r="85" s="56" customFormat="1"/>
    <row r="86" s="56" customFormat="1"/>
    <row r="87" s="56" customFormat="1"/>
    <row r="88" s="56" customFormat="1"/>
    <row r="89" s="56" customFormat="1"/>
    <row r="90" s="56" customFormat="1"/>
    <row r="91" s="56" customFormat="1"/>
    <row r="92" s="56" customFormat="1"/>
    <row r="93" s="56" customFormat="1"/>
    <row r="94" s="56" customFormat="1"/>
    <row r="95" s="56" customFormat="1"/>
    <row r="96" s="56" customFormat="1"/>
    <row r="97" s="56" customFormat="1"/>
    <row r="98" s="56" customFormat="1"/>
    <row r="99" s="56" customFormat="1"/>
    <row r="100" s="56" customFormat="1"/>
    <row r="101" s="56" customFormat="1"/>
    <row r="102" s="56" customFormat="1"/>
    <row r="103" s="56" customFormat="1"/>
    <row r="104" s="56" customFormat="1"/>
    <row r="105" s="56" customFormat="1"/>
    <row r="106" s="56" customFormat="1"/>
    <row r="107" s="56" customFormat="1"/>
    <row r="108" s="56" customFormat="1"/>
    <row r="109" s="56" customFormat="1"/>
    <row r="110" s="56" customFormat="1"/>
    <row r="111" s="56" customFormat="1"/>
    <row r="112" s="56" customFormat="1"/>
    <row r="113" s="56" customFormat="1"/>
    <row r="114" s="56" customFormat="1"/>
    <row r="115" s="56" customFormat="1"/>
    <row r="116" s="56" customFormat="1"/>
    <row r="117" s="56" customFormat="1"/>
    <row r="118" s="56" customFormat="1"/>
    <row r="119" s="56" customFormat="1"/>
    <row r="120" s="56" customFormat="1"/>
    <row r="121" s="56" customFormat="1"/>
    <row r="122" s="56" customFormat="1"/>
    <row r="123" s="56" customFormat="1"/>
    <row r="124" s="56" customFormat="1"/>
    <row r="125" s="56" customFormat="1"/>
    <row r="126" s="56" customFormat="1"/>
    <row r="127" s="56" customFormat="1"/>
    <row r="128" s="56" customFormat="1"/>
    <row r="129" s="56" customFormat="1"/>
    <row r="130" s="56" customFormat="1"/>
    <row r="131" s="56" customFormat="1"/>
    <row r="132" s="56" customFormat="1"/>
    <row r="133" s="56" customFormat="1"/>
    <row r="134" s="56" customFormat="1"/>
    <row r="135" s="56" customFormat="1"/>
    <row r="136" s="56" customFormat="1"/>
    <row r="137" s="56" customFormat="1"/>
    <row r="138" s="56" customFormat="1"/>
    <row r="139" s="56" customFormat="1"/>
    <row r="140" s="56" customFormat="1"/>
    <row r="141" s="56" customFormat="1"/>
    <row r="142" s="56" customFormat="1"/>
    <row r="143" s="56" customFormat="1"/>
    <row r="144" s="56" customFormat="1"/>
    <row r="145" s="56" customFormat="1"/>
    <row r="146" s="56" customFormat="1"/>
    <row r="147" s="56" customFormat="1"/>
    <row r="148" s="56" customFormat="1"/>
    <row r="149" s="56" customFormat="1"/>
    <row r="150" s="56" customFormat="1"/>
    <row r="151" s="56" customFormat="1"/>
    <row r="152" s="56" customFormat="1"/>
    <row r="153" s="56" customFormat="1"/>
    <row r="154" s="56" customFormat="1"/>
    <row r="155" s="56" customFormat="1"/>
    <row r="156" s="56" customFormat="1"/>
    <row r="157" s="56" customFormat="1"/>
    <row r="158" s="56" customFormat="1"/>
    <row r="159" s="56" customFormat="1"/>
    <row r="160" s="56" customFormat="1"/>
    <row r="161" s="56" customFormat="1"/>
    <row r="162" s="56" customFormat="1"/>
    <row r="163" s="56" customFormat="1"/>
    <row r="164" s="56" customFormat="1"/>
    <row r="165" s="56" customFormat="1"/>
    <row r="166" s="56" customFormat="1"/>
    <row r="167" s="56" customFormat="1"/>
    <row r="168" s="56" customFormat="1"/>
    <row r="169" s="56" customFormat="1"/>
    <row r="170" s="56" customFormat="1"/>
    <row r="171" s="56" customFormat="1"/>
    <row r="172" s="56" customFormat="1"/>
    <row r="173" s="56" customFormat="1"/>
    <row r="174" s="56" customFormat="1"/>
    <row r="175" s="56" customFormat="1"/>
    <row r="176" s="56" customFormat="1"/>
    <row r="177" s="56" customFormat="1"/>
    <row r="178" s="56" customFormat="1"/>
    <row r="179" s="56" customFormat="1"/>
    <row r="180" s="56" customFormat="1"/>
    <row r="181" s="56" customFormat="1"/>
    <row r="182" s="56" customFormat="1"/>
    <row r="183" s="56" customFormat="1"/>
    <row r="184" s="56" customFormat="1"/>
    <row r="185" s="56" customFormat="1"/>
    <row r="186" s="56" customFormat="1"/>
    <row r="187" s="56" customFormat="1"/>
    <row r="188" s="56" customFormat="1"/>
    <row r="189" s="56" customFormat="1"/>
    <row r="190" s="56" customFormat="1"/>
    <row r="191" s="56" customFormat="1"/>
    <row r="192" s="56" customFormat="1"/>
    <row r="193" s="56" customFormat="1"/>
    <row r="194" s="56" customFormat="1"/>
    <row r="195" s="56" customFormat="1"/>
    <row r="196" s="56" customFormat="1"/>
    <row r="197" s="56" customFormat="1"/>
    <row r="198" s="56" customFormat="1"/>
    <row r="199" s="56" customFormat="1"/>
    <row r="200" s="56" customFormat="1"/>
    <row r="201" s="56" customFormat="1"/>
    <row r="202" s="56" customFormat="1"/>
    <row r="203" s="56" customFormat="1"/>
    <row r="204" s="56" customFormat="1"/>
    <row r="205" s="56" customFormat="1"/>
    <row r="206" s="56" customFormat="1"/>
    <row r="207" s="56" customFormat="1"/>
    <row r="208" s="56" customFormat="1"/>
    <row r="209" s="56" customFormat="1"/>
    <row r="210" s="56" customFormat="1"/>
    <row r="211" s="56" customFormat="1"/>
    <row r="212" s="56" customFormat="1"/>
    <row r="213" s="56" customFormat="1"/>
    <row r="214" s="56" customFormat="1"/>
    <row r="215" s="56" customFormat="1"/>
    <row r="216" s="56" customFormat="1"/>
    <row r="217" s="56" customFormat="1"/>
    <row r="218" s="56" customFormat="1"/>
    <row r="219" s="56" customFormat="1"/>
    <row r="220" s="56" customFormat="1"/>
    <row r="221" s="56" customFormat="1"/>
    <row r="222" s="56" customFormat="1"/>
    <row r="223" s="56" customFormat="1"/>
    <row r="224" s="56" customFormat="1"/>
    <row r="225" s="56" customFormat="1"/>
    <row r="226" s="56" customFormat="1"/>
    <row r="227" s="56" customFormat="1"/>
    <row r="228" s="56" customFormat="1"/>
    <row r="229" s="56" customFormat="1"/>
    <row r="230" s="56" customFormat="1"/>
    <row r="231" s="56" customFormat="1"/>
    <row r="232" s="56" customFormat="1"/>
    <row r="233" s="56" customFormat="1"/>
    <row r="234" s="56" customFormat="1"/>
    <row r="235" s="56" customFormat="1"/>
    <row r="236" s="56" customFormat="1"/>
    <row r="237" s="56" customFormat="1"/>
    <row r="238" s="56" customFormat="1"/>
    <row r="239" s="56" customFormat="1"/>
    <row r="240" s="56" customFormat="1"/>
    <row r="241" s="56" customFormat="1"/>
    <row r="242" s="56" customFormat="1"/>
    <row r="243" s="56" customFormat="1"/>
    <row r="244" s="56" customFormat="1"/>
    <row r="245" s="56" customFormat="1"/>
    <row r="246" s="56" customFormat="1"/>
    <row r="247" s="56" customFormat="1"/>
    <row r="248" s="56" customFormat="1"/>
    <row r="249" s="56" customFormat="1"/>
    <row r="250" s="56" customFormat="1"/>
    <row r="251" s="56" customFormat="1"/>
    <row r="252" s="56" customFormat="1"/>
    <row r="253" s="56" customFormat="1"/>
    <row r="254" s="56" customFormat="1"/>
    <row r="255" s="56" customFormat="1"/>
    <row r="256" s="56" customFormat="1"/>
    <row r="257" s="56" customFormat="1"/>
    <row r="258" s="56" customFormat="1"/>
    <row r="259" s="56" customFormat="1"/>
    <row r="260" s="56" customFormat="1"/>
    <row r="261" s="56" customFormat="1"/>
    <row r="262" s="56" customFormat="1"/>
    <row r="263" s="56" customFormat="1"/>
    <row r="264" s="56" customFormat="1"/>
    <row r="265" s="56" customFormat="1"/>
    <row r="266" s="56" customFormat="1"/>
    <row r="267" s="56" customFormat="1"/>
    <row r="268" s="56" customFormat="1"/>
    <row r="269" s="56" customFormat="1"/>
    <row r="270" s="56" customFormat="1"/>
    <row r="271" s="56" customFormat="1"/>
    <row r="272" s="56" customFormat="1"/>
    <row r="273" s="56" customFormat="1"/>
    <row r="274" s="56" customFormat="1"/>
    <row r="275" s="56" customFormat="1"/>
    <row r="276" s="56" customFormat="1"/>
    <row r="277" s="56" customFormat="1"/>
    <row r="278" s="56" customFormat="1"/>
    <row r="279" s="56" customFormat="1"/>
    <row r="280" s="56" customFormat="1"/>
    <row r="281" s="56" customFormat="1"/>
    <row r="282" s="56" customFormat="1"/>
    <row r="283" s="56" customFormat="1"/>
    <row r="284" s="56" customFormat="1"/>
    <row r="285" s="56" customFormat="1"/>
    <row r="286" s="56" customFormat="1"/>
    <row r="287" s="56" customFormat="1"/>
    <row r="288" s="56" customFormat="1"/>
    <row r="289" s="56" customFormat="1"/>
    <row r="290" s="56" customFormat="1"/>
    <row r="291" s="56" customFormat="1"/>
    <row r="292" s="56" customFormat="1"/>
    <row r="293" s="56" customFormat="1"/>
    <row r="294" s="56" customFormat="1"/>
    <row r="295" s="56" customFormat="1"/>
    <row r="296" s="56" customFormat="1"/>
    <row r="297" s="56" customFormat="1"/>
    <row r="298" s="56" customFormat="1"/>
    <row r="299" s="56" customFormat="1"/>
    <row r="300" s="56" customFormat="1"/>
    <row r="301" s="56" customFormat="1"/>
    <row r="302" s="56" customFormat="1"/>
    <row r="303" s="56" customFormat="1"/>
    <row r="304" s="56" customFormat="1"/>
    <row r="305" s="56" customFormat="1"/>
    <row r="306" s="56" customFormat="1"/>
    <row r="307" s="56" customFormat="1"/>
    <row r="308" s="56" customFormat="1"/>
    <row r="309" s="56" customFormat="1"/>
    <row r="310" s="56" customFormat="1"/>
    <row r="311" s="56" customFormat="1"/>
    <row r="312" s="56" customFormat="1"/>
    <row r="313" s="56" customFormat="1"/>
    <row r="314" s="56" customFormat="1"/>
    <row r="315" s="56" customFormat="1"/>
    <row r="316" s="56" customFormat="1"/>
    <row r="317" s="56" customFormat="1"/>
    <row r="318" s="56" customFormat="1"/>
    <row r="319" s="56" customFormat="1"/>
    <row r="320" s="56" customFormat="1"/>
    <row r="321" s="56" customFormat="1"/>
    <row r="322" s="56" customFormat="1"/>
    <row r="323" s="56" customFormat="1"/>
    <row r="324" s="56" customFormat="1"/>
    <row r="325" s="56" customFormat="1"/>
    <row r="326" s="56" customFormat="1"/>
    <row r="327" s="56" customFormat="1"/>
    <row r="328" s="56" customFormat="1"/>
    <row r="329" s="56" customFormat="1"/>
    <row r="330" s="56" customFormat="1"/>
    <row r="331" s="56" customFormat="1"/>
    <row r="332" s="56" customFormat="1"/>
    <row r="333" s="56" customFormat="1"/>
    <row r="334" s="56" customFormat="1"/>
    <row r="335" s="56" customFormat="1"/>
    <row r="336" s="56" customFormat="1"/>
    <row r="337" s="56" customFormat="1"/>
    <row r="338" s="56" customFormat="1"/>
    <row r="339" s="56" customFormat="1"/>
    <row r="340" s="56" customFormat="1"/>
    <row r="341" s="56" customFormat="1"/>
    <row r="342" s="56" customFormat="1"/>
    <row r="343" s="56" customFormat="1"/>
    <row r="344" s="56" customFormat="1"/>
    <row r="345" s="56" customFormat="1"/>
    <row r="346" s="56" customFormat="1"/>
    <row r="347" s="56" customFormat="1"/>
    <row r="348" s="56" customFormat="1"/>
    <row r="349" s="56" customFormat="1"/>
    <row r="350" s="56" customFormat="1"/>
    <row r="351" s="56" customFormat="1"/>
    <row r="352" s="56" customFormat="1"/>
    <row r="353" s="56" customFormat="1"/>
    <row r="354" s="56" customFormat="1"/>
    <row r="355" s="56" customFormat="1"/>
    <row r="356" s="56" customFormat="1"/>
    <row r="357" s="56" customFormat="1"/>
    <row r="358" s="56" customFormat="1"/>
    <row r="359" s="56" customFormat="1"/>
    <row r="360" s="56" customFormat="1"/>
    <row r="361" s="56" customFormat="1"/>
    <row r="362" s="56" customFormat="1"/>
    <row r="363" s="56" customFormat="1"/>
    <row r="364" s="56" customFormat="1"/>
    <row r="365" s="56" customFormat="1"/>
    <row r="366" s="56" customFormat="1"/>
    <row r="367" s="56" customFormat="1"/>
    <row r="368" s="56" customFormat="1"/>
    <row r="369" s="56" customFormat="1"/>
    <row r="370" s="56" customFormat="1"/>
    <row r="371" s="56" customFormat="1"/>
    <row r="372" s="56" customFormat="1"/>
    <row r="373" s="56" customFormat="1"/>
    <row r="374" s="56" customFormat="1"/>
    <row r="375" s="56" customFormat="1"/>
    <row r="376" s="56" customFormat="1"/>
    <row r="377" s="56" customFormat="1"/>
    <row r="378" s="56" customFormat="1"/>
    <row r="379" s="56" customFormat="1"/>
    <row r="380" s="56" customFormat="1"/>
    <row r="381" s="56" customFormat="1"/>
    <row r="382" s="56" customFormat="1"/>
    <row r="383" s="56" customFormat="1"/>
    <row r="384" s="56" customFormat="1"/>
    <row r="385" s="56" customFormat="1"/>
    <row r="386" s="56" customFormat="1"/>
    <row r="387" s="56" customFormat="1"/>
    <row r="388" s="56" customFormat="1"/>
    <row r="389" s="56" customFormat="1"/>
    <row r="390" s="56" customFormat="1"/>
    <row r="391" s="56" customFormat="1"/>
    <row r="392" s="56" customFormat="1"/>
    <row r="393" s="56" customFormat="1"/>
    <row r="394" s="56" customFormat="1"/>
    <row r="395" s="56" customFormat="1"/>
    <row r="396" s="56" customFormat="1"/>
    <row r="397" s="56" customFormat="1"/>
    <row r="398" s="56" customFormat="1"/>
    <row r="399" s="56" customFormat="1"/>
    <row r="400" s="56" customFormat="1"/>
    <row r="401" s="56" customFormat="1"/>
    <row r="402" s="56" customFormat="1"/>
    <row r="403" s="56" customFormat="1"/>
    <row r="404" s="56" customFormat="1"/>
    <row r="405" s="56" customFormat="1"/>
    <row r="406" s="56" customFormat="1"/>
    <row r="407" s="56" customFormat="1"/>
    <row r="408" s="56" customFormat="1"/>
    <row r="409" s="56" customFormat="1"/>
    <row r="410" s="56" customFormat="1"/>
    <row r="411" s="56" customFormat="1"/>
    <row r="412" s="56" customFormat="1"/>
    <row r="413" s="56" customFormat="1"/>
    <row r="414" s="56" customFormat="1"/>
    <row r="415" s="56" customFormat="1"/>
    <row r="416" s="56" customFormat="1"/>
    <row r="417" s="56" customFormat="1"/>
    <row r="418" s="56" customFormat="1"/>
    <row r="419" s="56" customFormat="1"/>
    <row r="420" s="56" customFormat="1"/>
    <row r="421" s="56" customFormat="1"/>
    <row r="422" s="56" customFormat="1"/>
    <row r="423" s="56" customFormat="1"/>
    <row r="424" s="56" customFormat="1"/>
    <row r="425" s="56" customFormat="1"/>
    <row r="426" s="56" customFormat="1"/>
    <row r="427" s="56" customFormat="1"/>
    <row r="428" s="56" customFormat="1"/>
    <row r="429" s="56" customFormat="1"/>
    <row r="430" s="56" customFormat="1"/>
    <row r="431" s="56" customFormat="1"/>
    <row r="432" s="56" customFormat="1"/>
    <row r="433" s="56" customFormat="1"/>
    <row r="434" s="56" customFormat="1"/>
    <row r="435" s="56" customFormat="1"/>
    <row r="436" s="56" customFormat="1"/>
    <row r="437" s="56" customFormat="1"/>
    <row r="438" s="56" customFormat="1"/>
    <row r="439" s="56" customFormat="1"/>
    <row r="440" s="56" customFormat="1"/>
    <row r="441" s="56" customFormat="1"/>
    <row r="442" s="56" customFormat="1"/>
    <row r="443" s="56" customFormat="1"/>
    <row r="444" s="56" customFormat="1"/>
    <row r="445" s="56" customFormat="1"/>
    <row r="446" s="56" customFormat="1"/>
    <row r="447" s="56" customFormat="1"/>
    <row r="448" s="56" customFormat="1"/>
    <row r="449" s="56" customFormat="1"/>
    <row r="450" s="56" customFormat="1"/>
    <row r="451" s="56" customFormat="1"/>
    <row r="452" s="56" customFormat="1"/>
    <row r="453" s="56" customFormat="1"/>
    <row r="454" s="56" customFormat="1"/>
    <row r="455" s="56" customFormat="1"/>
    <row r="456" s="56" customFormat="1"/>
    <row r="457" s="56" customFormat="1"/>
    <row r="458" s="56" customFormat="1"/>
    <row r="459" s="56" customFormat="1"/>
    <row r="460" s="56" customFormat="1"/>
    <row r="461" s="56" customFormat="1"/>
    <row r="462" s="56" customFormat="1"/>
    <row r="463" s="56" customFormat="1"/>
    <row r="464" s="56" customFormat="1"/>
    <row r="465" s="56" customFormat="1"/>
    <row r="466" s="56" customFormat="1"/>
    <row r="467" s="56" customFormat="1"/>
    <row r="468" s="56" customFormat="1"/>
    <row r="469" s="56" customFormat="1"/>
    <row r="470" s="56" customFormat="1"/>
    <row r="471" s="56" customFormat="1"/>
    <row r="472" s="56" customFormat="1"/>
    <row r="473" s="56" customFormat="1"/>
    <row r="474" s="56" customFormat="1"/>
    <row r="475" s="56" customFormat="1"/>
    <row r="476" s="56" customFormat="1"/>
    <row r="477" s="56" customFormat="1"/>
    <row r="478" s="56" customFormat="1"/>
    <row r="479" s="56" customFormat="1"/>
    <row r="480" s="56" customFormat="1"/>
    <row r="481" s="56" customFormat="1"/>
    <row r="482" s="56" customFormat="1"/>
    <row r="483" s="56" customFormat="1"/>
    <row r="484" s="56" customFormat="1"/>
    <row r="485" s="56" customFormat="1"/>
    <row r="486" s="56" customFormat="1"/>
    <row r="487" s="56" customFormat="1"/>
    <row r="488" s="56" customFormat="1"/>
    <row r="489" s="56" customFormat="1"/>
    <row r="490" s="56" customFormat="1"/>
    <row r="491" s="56" customFormat="1"/>
    <row r="492" s="56" customFormat="1"/>
    <row r="493" s="56" customFormat="1"/>
    <row r="494" s="56" customFormat="1"/>
    <row r="495" s="56" customFormat="1"/>
    <row r="496" s="56" customFormat="1"/>
    <row r="497" s="56" customFormat="1"/>
    <row r="498" s="56" customFormat="1"/>
    <row r="499" s="56" customFormat="1"/>
    <row r="500" s="56" customFormat="1"/>
    <row r="501" s="56" customFormat="1"/>
    <row r="502" s="56" customFormat="1"/>
    <row r="503" s="56" customFormat="1"/>
    <row r="504" s="56" customFormat="1"/>
    <row r="505" s="56" customFormat="1"/>
    <row r="506" s="56" customFormat="1"/>
    <row r="507" s="56" customFormat="1"/>
    <row r="508" s="56" customFormat="1"/>
    <row r="509" s="56" customFormat="1"/>
    <row r="510" s="56" customFormat="1"/>
    <row r="511" s="56" customFormat="1"/>
    <row r="512" s="56" customFormat="1"/>
    <row r="513" s="56" customFormat="1"/>
    <row r="514" s="56" customFormat="1"/>
    <row r="515" s="56" customFormat="1"/>
    <row r="516" s="56" customFormat="1"/>
    <row r="517" s="56" customFormat="1"/>
    <row r="518" s="56" customFormat="1"/>
    <row r="519" s="56" customFormat="1"/>
    <row r="520" s="56" customFormat="1"/>
    <row r="521" s="56" customFormat="1"/>
    <row r="522" s="56" customFormat="1"/>
    <row r="523" s="56" customFormat="1"/>
    <row r="524" s="56" customFormat="1"/>
    <row r="525" s="56" customFormat="1"/>
    <row r="526" s="56" customFormat="1"/>
    <row r="527" s="56" customFormat="1"/>
    <row r="528" s="56" customFormat="1"/>
    <row r="529" s="56" customFormat="1"/>
    <row r="530" s="56" customFormat="1"/>
    <row r="531" s="56" customFormat="1"/>
    <row r="532" s="56" customFormat="1"/>
    <row r="533" s="56" customFormat="1"/>
    <row r="534" s="56" customFormat="1"/>
    <row r="535" s="56" customFormat="1"/>
    <row r="536" s="56" customFormat="1"/>
    <row r="537" s="56" customFormat="1"/>
    <row r="538" s="56" customFormat="1"/>
    <row r="539" s="56" customFormat="1"/>
    <row r="540" s="56" customFormat="1"/>
    <row r="541" s="56" customFormat="1"/>
    <row r="542" s="56" customFormat="1"/>
    <row r="543" s="56" customFormat="1"/>
    <row r="544" s="56" customFormat="1"/>
    <row r="545" s="56" customFormat="1"/>
    <row r="546" s="56" customFormat="1"/>
    <row r="547" s="56" customFormat="1"/>
    <row r="548" s="56" customFormat="1"/>
    <row r="549" s="56" customFormat="1"/>
    <row r="550" s="56" customFormat="1"/>
    <row r="551" s="56" customFormat="1"/>
    <row r="552" s="56" customFormat="1"/>
    <row r="553" s="56" customFormat="1"/>
    <row r="554" s="56" customFormat="1"/>
    <row r="555" s="56" customFormat="1"/>
    <row r="556" s="56" customFormat="1"/>
    <row r="557" s="56" customFormat="1"/>
    <row r="558" s="56" customFormat="1"/>
    <row r="559" s="56" customFormat="1"/>
    <row r="560" s="56" customFormat="1"/>
    <row r="561" s="56" customFormat="1"/>
    <row r="562" s="56" customFormat="1"/>
    <row r="563" s="56" customFormat="1"/>
    <row r="564" s="56" customFormat="1"/>
    <row r="565" s="56" customFormat="1"/>
    <row r="566" s="56" customFormat="1"/>
    <row r="567" s="56" customFormat="1"/>
    <row r="568" s="56" customFormat="1"/>
    <row r="569" s="56" customFormat="1"/>
    <row r="570" s="56" customFormat="1"/>
    <row r="571" s="56" customFormat="1"/>
    <row r="572" s="56" customFormat="1"/>
    <row r="573" s="56" customFormat="1"/>
    <row r="574" s="56" customFormat="1"/>
    <row r="575" s="56" customFormat="1"/>
    <row r="576" s="56" customFormat="1"/>
    <row r="577" s="56" customFormat="1"/>
    <row r="578" s="56" customFormat="1"/>
    <row r="579" s="56" customFormat="1"/>
    <row r="580" s="56" customFormat="1"/>
    <row r="581" s="56" customFormat="1"/>
    <row r="582" s="56" customFormat="1"/>
    <row r="583" s="56" customFormat="1"/>
    <row r="584" s="56" customFormat="1"/>
    <row r="585" s="56" customFormat="1"/>
    <row r="586" s="56" customFormat="1"/>
    <row r="587" s="56" customFormat="1"/>
    <row r="588" s="56" customFormat="1"/>
    <row r="589" s="56" customFormat="1"/>
    <row r="590" s="56" customFormat="1"/>
    <row r="591" s="56" customFormat="1"/>
    <row r="592" s="56" customFormat="1"/>
    <row r="593" s="56" customFormat="1"/>
    <row r="594" s="56" customFormat="1"/>
    <row r="595" s="56" customFormat="1"/>
    <row r="596" s="56" customFormat="1"/>
    <row r="597" s="56" customFormat="1"/>
    <row r="598" s="56" customFormat="1"/>
    <row r="599" s="56" customFormat="1"/>
    <row r="600" s="56" customFormat="1"/>
    <row r="601" s="56" customFormat="1"/>
    <row r="602" s="56" customFormat="1"/>
    <row r="603" s="56" customFormat="1"/>
    <row r="604" s="56" customFormat="1"/>
    <row r="605" s="56" customFormat="1"/>
    <row r="606" s="56" customFormat="1"/>
    <row r="607" s="56" customFormat="1"/>
    <row r="608" s="56" customFormat="1"/>
    <row r="609" s="56" customFormat="1"/>
    <row r="610" s="56" customFormat="1"/>
    <row r="611" s="56" customFormat="1"/>
    <row r="612" s="56" customFormat="1"/>
    <row r="613" s="56" customFormat="1"/>
    <row r="614" s="56" customFormat="1"/>
    <row r="615" s="56" customFormat="1"/>
    <row r="616" s="56" customFormat="1"/>
    <row r="617" s="56" customFormat="1"/>
    <row r="618" s="56" customFormat="1"/>
    <row r="619" s="56" customFormat="1"/>
    <row r="620" s="56" customFormat="1"/>
    <row r="621" s="56" customFormat="1"/>
    <row r="622" s="56" customFormat="1"/>
    <row r="623" s="56" customFormat="1"/>
    <row r="624" s="56" customFormat="1"/>
    <row r="625" s="56" customFormat="1"/>
    <row r="626" s="56" customFormat="1"/>
    <row r="627" s="56" customFormat="1"/>
    <row r="628" s="56" customFormat="1"/>
    <row r="629" s="56" customFormat="1"/>
    <row r="630" s="56" customFormat="1"/>
    <row r="631" s="56" customFormat="1"/>
    <row r="632" s="56" customFormat="1"/>
    <row r="633" s="56" customFormat="1"/>
    <row r="634" s="56" customFormat="1"/>
    <row r="635" s="56" customFormat="1"/>
    <row r="636" s="56" customFormat="1"/>
    <row r="637" s="56" customFormat="1"/>
    <row r="638" s="56" customFormat="1"/>
    <row r="639" s="56" customFormat="1"/>
    <row r="640" s="56" customFormat="1"/>
    <row r="641" s="56" customFormat="1"/>
    <row r="642" s="56" customFormat="1"/>
    <row r="643" s="56" customFormat="1"/>
    <row r="644" s="56" customFormat="1"/>
    <row r="645" s="56" customFormat="1"/>
    <row r="646" s="56" customFormat="1"/>
    <row r="647" s="56" customFormat="1"/>
    <row r="648" s="56" customFormat="1"/>
    <row r="649" s="56" customFormat="1"/>
    <row r="650" s="56" customFormat="1"/>
    <row r="651" s="56" customFormat="1"/>
    <row r="652" s="56" customFormat="1"/>
    <row r="653" s="56" customFormat="1"/>
    <row r="654" s="56" customFormat="1"/>
    <row r="655" s="56" customFormat="1"/>
    <row r="656" s="56" customFormat="1"/>
    <row r="657" s="56" customFormat="1"/>
    <row r="658" s="56" customFormat="1"/>
    <row r="659" s="56" customFormat="1"/>
    <row r="660" s="56" customFormat="1"/>
    <row r="661" s="56" customFormat="1"/>
    <row r="662" s="56" customFormat="1"/>
    <row r="663" s="56" customFormat="1"/>
    <row r="664" s="56" customFormat="1"/>
    <row r="665" s="56" customFormat="1"/>
    <row r="666" s="56" customFormat="1"/>
    <row r="667" s="56" customFormat="1"/>
    <row r="668" s="56" customFormat="1"/>
    <row r="669" s="56" customFormat="1"/>
    <row r="670" s="56" customFormat="1"/>
    <row r="671" s="56" customFormat="1"/>
    <row r="672" s="56" customFormat="1"/>
    <row r="673" s="56" customFormat="1"/>
    <row r="674" s="56" customFormat="1"/>
    <row r="675" s="56" customFormat="1"/>
    <row r="676" s="56" customFormat="1"/>
    <row r="677" s="56" customFormat="1"/>
    <row r="678" s="56" customFormat="1"/>
    <row r="679" s="56" customFormat="1"/>
    <row r="680" s="56" customFormat="1"/>
    <row r="681" s="56" customFormat="1"/>
    <row r="682" s="56" customFormat="1"/>
    <row r="683" s="56" customFormat="1"/>
    <row r="684" s="56" customFormat="1"/>
  </sheetData>
  <sheetProtection algorithmName="SHA-512" hashValue="Ob0Nd8Y5U4+oGcYVP91rb1SyoeAO+D3VbBWjVl4n7Z/Wc6rl0nHDCFmg2zpWoGG9Q2/6JAZ+Y9V+Td+9DN4J9A==" saltValue="8GScsVK9i5JCATU/NfLw7Q==" spinCount="100000" sheet="1" objects="1" scenarios="1"/>
  <mergeCells count="3">
    <mergeCell ref="B7:D7"/>
    <mergeCell ref="B8:D8"/>
    <mergeCell ref="J7:R7"/>
  </mergeCells>
  <hyperlinks>
    <hyperlink ref="B8:C8" location="INICIAR!A1" display="Regressar ao Menu" xr:uid="{52D296D5-E2E4-4E27-841D-0FD20FDED0EC}"/>
    <hyperlink ref="B8:D8" location="Blocos!A1" display="Regressar ao Menu do Canvas" xr:uid="{13B50ED3-A6F8-492D-999B-D0085CB9CBB0}"/>
  </hyperlinks>
  <pageMargins left="0.75000000000000011" right="0.75000000000000011" top="1" bottom="1" header="0.5" footer="0.5"/>
  <pageSetup paperSize="9" scale="47" orientation="landscape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9A49F-EF75-4280-B14A-7713D361FAD2}">
  <sheetPr codeName="Folha6"/>
  <dimension ref="A1:O29"/>
  <sheetViews>
    <sheetView zoomScale="90" zoomScaleNormal="90" workbookViewId="0"/>
  </sheetViews>
  <sheetFormatPr defaultRowHeight="14.45"/>
  <cols>
    <col min="1" max="1" width="23.42578125" customWidth="1"/>
    <col min="2" max="2" width="7.140625" customWidth="1"/>
    <col min="3" max="4" width="7.42578125" customWidth="1"/>
    <col min="5" max="5" width="14.7109375" bestFit="1" customWidth="1"/>
    <col min="6" max="6" width="11" bestFit="1" customWidth="1"/>
    <col min="7" max="7" width="23.28515625" customWidth="1"/>
    <col min="10" max="10" width="3.7109375" customWidth="1"/>
    <col min="13" max="13" width="3.7109375" customWidth="1"/>
  </cols>
  <sheetData>
    <row r="1" spans="1:15">
      <c r="A1" t="s">
        <v>94</v>
      </c>
    </row>
    <row r="3" spans="1:15">
      <c r="A3" s="119" t="s">
        <v>95</v>
      </c>
      <c r="B3" s="119"/>
      <c r="C3" s="48" t="s">
        <v>96</v>
      </c>
      <c r="D3" s="48" t="s">
        <v>97</v>
      </c>
      <c r="E3" s="48" t="s">
        <v>98</v>
      </c>
      <c r="F3" s="48" t="s">
        <v>99</v>
      </c>
      <c r="H3" s="46"/>
      <c r="I3" t="s">
        <v>100</v>
      </c>
    </row>
    <row r="4" spans="1:15">
      <c r="A4" t="str">
        <f>Bloco1!$C$4</f>
        <v>1. Segmentos de Clientes</v>
      </c>
      <c r="B4" s="50">
        <v>1</v>
      </c>
      <c r="C4" s="50">
        <f>IF(ISBLANK(Bloco1!B8),0,1)+IF(ISBLANK(Bloco1!B9),0,1)+IF(ISBLANK(Bloco1!B10),0,1)+IF(ISBLANK(Bloco1!B11),0,1)+IF(ISBLANK(Bloco1!B12),0,1)+IF(ISBLANK(Bloco1!B13),0,1)+IF(ISBLANK(Bloco1!D8),0,1)+IF(ISBLANK(Bloco1!D9),0,1)+IF(ISBLANK(Bloco1!D10),0,1)+IF(ISBLANK(Bloco1!D11),0,1)+IF(ISBLANK(Bloco1!D12),0,1)+IF(ISBLANK(Bloco1!D13),0,1)</f>
        <v>2</v>
      </c>
      <c r="D4" s="55">
        <v>4</v>
      </c>
      <c r="E4">
        <f>IF(D4&gt;5,0,D4-0.5)</f>
        <v>3.5</v>
      </c>
      <c r="F4" s="50">
        <f>IF(C4=0,0,D4-1)</f>
        <v>3</v>
      </c>
      <c r="G4" t="str">
        <f>VLOOKUP(F4,$A$17:$B$22,2,FALSE)</f>
        <v>Aceitável</v>
      </c>
    </row>
    <row r="5" spans="1:15">
      <c r="A5" t="str">
        <f>Bloco2!$C$4</f>
        <v>2. Proposta de Valor</v>
      </c>
      <c r="B5" s="50">
        <v>2</v>
      </c>
      <c r="C5" s="50">
        <f>IF(ISBLANK(Bloco2!B8),0,1)+IF(ISBLANK(Bloco2!B9),0,1)+IF(ISBLANK(Bloco2!B10),0,1)+IF(ISBLANK(Bloco2!B11),0,1)+IF(ISBLANK(Bloco2!B12),0,1)+IF(ISBLANK(Bloco2!B13),0,1)+IF(ISBLANK(Bloco2!D8),0,1)+IF(ISBLANK(Bloco2!D9),0,1)+IF(ISBLANK(Bloco2!D10),0,1)+IF(ISBLANK(Bloco2!D11),0,1)+IF(ISBLANK(Bloco2!D12),0,1)+IF(ISBLANK(Bloco2!D13),0,1)</f>
        <v>8</v>
      </c>
      <c r="D5" s="55">
        <v>5</v>
      </c>
      <c r="E5">
        <f t="shared" ref="E5:E12" si="0">IF(D5&gt;5,0,D5-0.5)</f>
        <v>4.5</v>
      </c>
      <c r="F5" s="50">
        <f t="shared" ref="F5:F12" si="1">IF(C5=0,0,D5-1)</f>
        <v>4</v>
      </c>
      <c r="G5" t="str">
        <f t="shared" ref="G5:G12" si="2">VLOOKUP(F5,$A$17:$B$22,2,FALSE)</f>
        <v>Bastante justificado</v>
      </c>
    </row>
    <row r="6" spans="1:15">
      <c r="A6" t="str">
        <f>Bloco3!$C$4</f>
        <v>3. Canais</v>
      </c>
      <c r="B6" s="50">
        <v>3</v>
      </c>
      <c r="C6" s="50">
        <f>IF(ISBLANK(Bloco3!B8),0,1)+IF(ISBLANK(Bloco3!B9),0,1)+IF(ISBLANK(Bloco3!B10),0,1)+IF(ISBLANK(Bloco3!D8),0,1)+IF(ISBLANK(Bloco3!D9),0,1)</f>
        <v>2</v>
      </c>
      <c r="D6" s="55">
        <v>3</v>
      </c>
      <c r="E6">
        <f t="shared" si="0"/>
        <v>2.5</v>
      </c>
      <c r="F6" s="50">
        <f t="shared" si="1"/>
        <v>2</v>
      </c>
      <c r="G6" t="str">
        <f t="shared" si="2"/>
        <v>Pouco justificado</v>
      </c>
    </row>
    <row r="7" spans="1:15">
      <c r="A7" t="str">
        <f>Bloco4!$C$4</f>
        <v>4. Relacionamento com Clientes</v>
      </c>
      <c r="B7" s="50">
        <v>4</v>
      </c>
      <c r="C7" s="50">
        <f>IF(ISBLANK(Bloco4!B8),0,1)+IF(ISBLANK(Bloco4!B9),0,1)+IF(ISBLANK(Bloco4!B10),0,1)+IF(ISBLANK(Bloco4!D8),0,1)+IF(ISBLANK(Bloco4!D9),0,1)</f>
        <v>2</v>
      </c>
      <c r="D7" s="55">
        <v>3</v>
      </c>
      <c r="E7">
        <f t="shared" si="0"/>
        <v>2.5</v>
      </c>
      <c r="F7" s="50">
        <f t="shared" si="1"/>
        <v>2</v>
      </c>
      <c r="G7" t="str">
        <f t="shared" si="2"/>
        <v>Pouco justificado</v>
      </c>
    </row>
    <row r="8" spans="1:15">
      <c r="A8" t="str">
        <f>Bloco5!$C$4</f>
        <v>5. Fontes de Receita</v>
      </c>
      <c r="B8" s="50">
        <v>5</v>
      </c>
      <c r="C8" s="50">
        <f>IF(ISBLANK(Bloco5!B8),0,1)+IF(ISBLANK(Bloco5!B9),0,1)+IF(ISBLANK(Bloco5!B10),0,1)+IF(ISBLANK(Bloco5!D8),0,1)+IF(ISBLANK(Bloco5!D9),0,1)++IF(ISBLANK(Bloco5!D10),0,1)</f>
        <v>2</v>
      </c>
      <c r="D8" s="55">
        <v>4</v>
      </c>
      <c r="E8">
        <f t="shared" si="0"/>
        <v>3.5</v>
      </c>
      <c r="F8" s="50">
        <f t="shared" si="1"/>
        <v>3</v>
      </c>
      <c r="G8" t="str">
        <f t="shared" si="2"/>
        <v>Aceitável</v>
      </c>
    </row>
    <row r="9" spans="1:15">
      <c r="A9" t="str">
        <f>Bloco6!$C$4</f>
        <v>6. Recursos-chave</v>
      </c>
      <c r="B9" s="50">
        <v>6</v>
      </c>
      <c r="C9" s="50">
        <f>IF(ISBLANK(Bloco6!B8),0,1)+IF(ISBLANK(Bloco6!B9),0,1)+IF(ISBLANK(Bloco6!B10),0,1)+IF(ISBLANK(Bloco6!D8),0,1)+IF(ISBLANK(Bloco6!D9),0,1)</f>
        <v>4</v>
      </c>
      <c r="D9" s="55">
        <v>4</v>
      </c>
      <c r="E9">
        <f t="shared" si="0"/>
        <v>3.5</v>
      </c>
      <c r="F9" s="50">
        <f t="shared" si="1"/>
        <v>3</v>
      </c>
      <c r="G9" t="str">
        <f t="shared" si="2"/>
        <v>Aceitável</v>
      </c>
    </row>
    <row r="10" spans="1:15">
      <c r="A10" t="str">
        <f>Bloco7!$C$4</f>
        <v>7. Actividades-chave</v>
      </c>
      <c r="B10" s="50">
        <v>7</v>
      </c>
      <c r="C10" s="50">
        <f>IF(ISBLANK(Bloco7!B8),0,1)+IF(ISBLANK(Bloco7!B9),0,1)+IF(ISBLANK(Bloco7!B10),0,1)+IF(ISBLANK(Bloco7!D8),0,1)+IF(ISBLANK(Bloco7!D9),0,1)</f>
        <v>3</v>
      </c>
      <c r="D10" s="55">
        <v>4</v>
      </c>
      <c r="E10">
        <f t="shared" si="0"/>
        <v>3.5</v>
      </c>
      <c r="F10" s="50">
        <f t="shared" si="1"/>
        <v>3</v>
      </c>
      <c r="G10" t="str">
        <f t="shared" si="2"/>
        <v>Aceitável</v>
      </c>
    </row>
    <row r="11" spans="1:15">
      <c r="A11" t="str">
        <f>Bloco8!$C$4</f>
        <v>8. Parcerias</v>
      </c>
      <c r="B11" s="50">
        <v>8</v>
      </c>
      <c r="C11" s="50">
        <f>IF(ISBLANK(Bloco8!B8),0,1)+IF(ISBLANK(Bloco8!B9),0,1)+IF(ISBLANK(Bloco8!B10),0,1)+IF(ISBLANK(Bloco8!B11),0,1)+IF(ISBLANK(Bloco8!B12),0,1)+IF(ISBLANK(Bloco8!B13),0,1)+IF(ISBLANK(Bloco8!D8),0,1)+IF(ISBLANK(Bloco8!D9),0,1)+IF(ISBLANK(Bloco8!D10),0,1)+IF(ISBLANK(Bloco8!D11),0,1)+IF(ISBLANK(Bloco8!D12),0,1)+IF(ISBLANK(Bloco8!D13),0,1)</f>
        <v>3</v>
      </c>
      <c r="D11" s="55">
        <v>2</v>
      </c>
      <c r="E11">
        <f t="shared" si="0"/>
        <v>1.5</v>
      </c>
      <c r="F11" s="50">
        <f t="shared" si="1"/>
        <v>1</v>
      </c>
      <c r="G11" t="str">
        <f t="shared" si="2"/>
        <v>Não justificado</v>
      </c>
    </row>
    <row r="12" spans="1:15">
      <c r="A12" t="str">
        <f>Bloco9!$C$4</f>
        <v>9. Estrutura de Custos</v>
      </c>
      <c r="B12" s="50">
        <v>9</v>
      </c>
      <c r="C12" s="50">
        <f>IF(ISBLANK(Bloco9!B8),0,1)+IF(ISBLANK(Bloco9!B9),0,1)+IF(ISBLANK(Bloco9!B10),0,1)+IF(ISBLANK(Bloco9!D8),0,1)+IF(ISBLANK(Bloco9!D9),0,1)++IF(ISBLANK(Bloco9!D10),0,1)</f>
        <v>3</v>
      </c>
      <c r="D12" s="55">
        <v>3</v>
      </c>
      <c r="E12">
        <f t="shared" si="0"/>
        <v>2.5</v>
      </c>
      <c r="F12" s="50">
        <f t="shared" si="1"/>
        <v>2</v>
      </c>
      <c r="G12" t="str">
        <f t="shared" si="2"/>
        <v>Pouco justificado</v>
      </c>
    </row>
    <row r="16" spans="1:15">
      <c r="B16" s="54" t="s">
        <v>101</v>
      </c>
      <c r="C16" s="54"/>
      <c r="D16" s="54"/>
      <c r="E16" s="54"/>
      <c r="F16" s="54"/>
      <c r="H16" s="54" t="s">
        <v>102</v>
      </c>
      <c r="I16" s="54"/>
      <c r="K16" s="54" t="s">
        <v>103</v>
      </c>
      <c r="L16" s="54"/>
      <c r="N16" s="54" t="s">
        <v>104</v>
      </c>
      <c r="O16" s="54"/>
    </row>
    <row r="17" spans="1:15">
      <c r="A17">
        <v>1</v>
      </c>
      <c r="B17" t="s">
        <v>105</v>
      </c>
      <c r="D17">
        <v>20</v>
      </c>
      <c r="H17" t="s">
        <v>106</v>
      </c>
      <c r="I17">
        <f>E4/5*100</f>
        <v>70</v>
      </c>
      <c r="K17" t="s">
        <v>106</v>
      </c>
      <c r="L17">
        <f>E5/5*100</f>
        <v>90</v>
      </c>
      <c r="N17" t="s">
        <v>106</v>
      </c>
      <c r="O17">
        <f>E6/5*100</f>
        <v>50</v>
      </c>
    </row>
    <row r="18" spans="1:15">
      <c r="A18">
        <v>2</v>
      </c>
      <c r="B18" t="s">
        <v>107</v>
      </c>
      <c r="D18">
        <v>20</v>
      </c>
      <c r="H18" t="s">
        <v>108</v>
      </c>
      <c r="I18">
        <v>1</v>
      </c>
      <c r="K18" t="s">
        <v>108</v>
      </c>
      <c r="L18">
        <v>1</v>
      </c>
      <c r="N18" t="s">
        <v>108</v>
      </c>
      <c r="O18">
        <v>1</v>
      </c>
    </row>
    <row r="19" spans="1:15">
      <c r="A19">
        <v>3</v>
      </c>
      <c r="B19" t="s">
        <v>109</v>
      </c>
      <c r="D19">
        <v>20</v>
      </c>
      <c r="H19" t="s">
        <v>110</v>
      </c>
      <c r="I19">
        <f>200-(I17+I18)</f>
        <v>129</v>
      </c>
      <c r="K19" t="s">
        <v>110</v>
      </c>
      <c r="L19">
        <f>200-(L17+L18)</f>
        <v>109</v>
      </c>
      <c r="N19" t="s">
        <v>110</v>
      </c>
      <c r="O19">
        <f>200-(O17+O18)</f>
        <v>149</v>
      </c>
    </row>
    <row r="20" spans="1:15">
      <c r="A20">
        <v>4</v>
      </c>
      <c r="B20" t="s">
        <v>111</v>
      </c>
      <c r="D20">
        <v>20</v>
      </c>
    </row>
    <row r="21" spans="1:15">
      <c r="A21">
        <v>5</v>
      </c>
      <c r="B21" t="s">
        <v>112</v>
      </c>
      <c r="D21">
        <v>20</v>
      </c>
      <c r="H21" s="54" t="s">
        <v>113</v>
      </c>
      <c r="I21" s="54"/>
      <c r="K21" s="54" t="s">
        <v>114</v>
      </c>
      <c r="L21" s="54"/>
      <c r="N21" s="54" t="s">
        <v>115</v>
      </c>
      <c r="O21" s="54"/>
    </row>
    <row r="22" spans="1:15">
      <c r="A22">
        <v>0</v>
      </c>
      <c r="B22" t="s">
        <v>8</v>
      </c>
      <c r="D22">
        <v>100</v>
      </c>
      <c r="H22" t="s">
        <v>106</v>
      </c>
      <c r="I22">
        <f>E7/5*100</f>
        <v>50</v>
      </c>
      <c r="K22" t="s">
        <v>106</v>
      </c>
      <c r="L22">
        <f>E8/5*100</f>
        <v>70</v>
      </c>
      <c r="N22" t="s">
        <v>106</v>
      </c>
      <c r="O22">
        <f>E9/5*100</f>
        <v>70</v>
      </c>
    </row>
    <row r="23" spans="1:15">
      <c r="H23" t="s">
        <v>108</v>
      </c>
      <c r="I23">
        <v>1</v>
      </c>
      <c r="K23" t="s">
        <v>108</v>
      </c>
      <c r="L23">
        <v>1</v>
      </c>
      <c r="N23" t="s">
        <v>108</v>
      </c>
      <c r="O23">
        <v>1</v>
      </c>
    </row>
    <row r="24" spans="1:15">
      <c r="H24" t="s">
        <v>110</v>
      </c>
      <c r="I24">
        <f>200-(I22+I23)</f>
        <v>149</v>
      </c>
      <c r="K24" t="s">
        <v>110</v>
      </c>
      <c r="L24">
        <f>200-(L22+L23)</f>
        <v>129</v>
      </c>
      <c r="N24" t="s">
        <v>110</v>
      </c>
      <c r="O24">
        <f>200-(O22+O23)</f>
        <v>129</v>
      </c>
    </row>
    <row r="26" spans="1:15">
      <c r="H26" s="54" t="s">
        <v>116</v>
      </c>
      <c r="I26" s="54"/>
      <c r="K26" s="54" t="s">
        <v>117</v>
      </c>
      <c r="L26" s="54"/>
      <c r="N26" s="54" t="s">
        <v>118</v>
      </c>
      <c r="O26" s="54"/>
    </row>
    <row r="27" spans="1:15">
      <c r="H27" t="s">
        <v>106</v>
      </c>
      <c r="I27">
        <f>E10/5*100</f>
        <v>70</v>
      </c>
      <c r="K27" t="s">
        <v>106</v>
      </c>
      <c r="L27">
        <f>E11/5*100</f>
        <v>30</v>
      </c>
      <c r="N27" t="s">
        <v>106</v>
      </c>
      <c r="O27">
        <f>E12/5*100</f>
        <v>50</v>
      </c>
    </row>
    <row r="28" spans="1:15">
      <c r="H28" t="s">
        <v>108</v>
      </c>
      <c r="I28">
        <v>1</v>
      </c>
      <c r="K28" t="s">
        <v>108</v>
      </c>
      <c r="L28">
        <v>1</v>
      </c>
      <c r="N28" t="s">
        <v>108</v>
      </c>
      <c r="O28">
        <v>1</v>
      </c>
    </row>
    <row r="29" spans="1:15">
      <c r="H29" t="s">
        <v>110</v>
      </c>
      <c r="I29">
        <f>200-(I27+I28)</f>
        <v>129</v>
      </c>
      <c r="K29" t="s">
        <v>110</v>
      </c>
      <c r="L29">
        <f>200-(L27+L28)</f>
        <v>169</v>
      </c>
      <c r="N29" t="s">
        <v>110</v>
      </c>
      <c r="O29">
        <f>200-(O27+O28)</f>
        <v>149</v>
      </c>
    </row>
  </sheetData>
  <mergeCells count="1">
    <mergeCell ref="A3:B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B54E-B495-4981-85B6-A7C0DA04077C}">
  <sheetPr codeName="Folha3"/>
  <dimension ref="B1:U59"/>
  <sheetViews>
    <sheetView showGridLines="0" showRowColHeaders="0" zoomScaleNormal="100" workbookViewId="0"/>
  </sheetViews>
  <sheetFormatPr defaultRowHeight="14.45"/>
  <cols>
    <col min="1" max="1" width="1.7109375" customWidth="1"/>
    <col min="2" max="2" width="41.7109375" customWidth="1"/>
    <col min="3" max="3" width="2.7109375" customWidth="1"/>
    <col min="4" max="12" width="15.7109375" customWidth="1"/>
  </cols>
  <sheetData>
    <row r="1" spans="2:21" ht="13.9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2:21" ht="13.9" customHeight="1">
      <c r="B2" s="1"/>
      <c r="C2" s="3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2:21" ht="18"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2:21" ht="25.9">
      <c r="B4" s="1"/>
      <c r="C4" s="7" t="s">
        <v>14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2:21" ht="13.9" customHeight="1" thickBo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2:21" ht="30.6" customHeight="1" thickTop="1">
      <c r="B6" s="9" t="s">
        <v>2</v>
      </c>
      <c r="D6" s="43" t="s">
        <v>15</v>
      </c>
      <c r="E6" s="12"/>
      <c r="F6" s="12"/>
      <c r="G6" s="12"/>
      <c r="H6" s="12"/>
      <c r="I6" s="12"/>
      <c r="J6" s="12"/>
      <c r="K6" s="12"/>
    </row>
    <row r="7" spans="2:21" ht="19.899999999999999" customHeight="1">
      <c r="B7" s="10" t="s">
        <v>3</v>
      </c>
      <c r="E7" s="25"/>
      <c r="F7" s="25"/>
      <c r="G7" s="25"/>
      <c r="H7" s="25"/>
      <c r="I7" s="25"/>
      <c r="J7" s="25"/>
      <c r="K7" s="12"/>
    </row>
    <row r="8" spans="2:21" ht="19.899999999999999" customHeight="1">
      <c r="B8" s="11" t="s">
        <v>4</v>
      </c>
      <c r="D8" s="12"/>
      <c r="E8" s="25"/>
      <c r="F8" s="25"/>
      <c r="G8" s="25"/>
      <c r="H8" s="25"/>
      <c r="I8" s="25"/>
      <c r="J8" s="25"/>
      <c r="K8" s="12"/>
    </row>
    <row r="9" spans="2:21" ht="19.899999999999999" customHeight="1">
      <c r="B9" s="10" t="s">
        <v>5</v>
      </c>
      <c r="D9" s="88"/>
      <c r="E9" s="25"/>
      <c r="F9" s="25"/>
      <c r="G9" s="25"/>
      <c r="H9" s="25"/>
      <c r="I9" s="25"/>
      <c r="J9" s="25"/>
      <c r="K9" s="88"/>
      <c r="L9" s="88"/>
    </row>
    <row r="10" spans="2:21" ht="19.899999999999999" customHeight="1">
      <c r="B10" s="10" t="s">
        <v>6</v>
      </c>
      <c r="D10" s="88"/>
      <c r="E10" s="25"/>
      <c r="F10" s="25"/>
      <c r="G10" s="25"/>
      <c r="H10" s="25"/>
      <c r="I10" s="25"/>
      <c r="J10" s="25"/>
      <c r="K10" s="88"/>
      <c r="L10" s="88"/>
    </row>
    <row r="11" spans="2:21" ht="19.899999999999999" customHeight="1">
      <c r="B11" s="10"/>
      <c r="D11" s="88"/>
      <c r="E11" s="25"/>
      <c r="F11" s="25"/>
      <c r="G11" s="25"/>
      <c r="H11" s="25"/>
      <c r="I11" s="25"/>
      <c r="J11" s="25"/>
      <c r="K11" s="23"/>
    </row>
    <row r="12" spans="2:21" ht="19.899999999999999" customHeight="1">
      <c r="B12" s="10"/>
      <c r="D12" s="88"/>
      <c r="E12" s="25"/>
      <c r="F12" s="25"/>
      <c r="G12" s="25"/>
      <c r="H12" s="25"/>
      <c r="I12" s="25"/>
      <c r="J12" s="25"/>
      <c r="K12" s="24"/>
      <c r="L12" s="24"/>
    </row>
    <row r="13" spans="2:21" ht="19.899999999999999" customHeight="1">
      <c r="B13" s="10"/>
      <c r="D13" s="88"/>
      <c r="E13" s="25"/>
      <c r="F13" s="25"/>
      <c r="G13" s="25"/>
      <c r="H13" s="25"/>
      <c r="I13" s="25"/>
      <c r="J13" s="25"/>
      <c r="K13" s="24"/>
      <c r="L13" s="24"/>
    </row>
    <row r="14" spans="2:21" ht="19.899999999999999" customHeight="1">
      <c r="B14" s="5"/>
      <c r="D14" s="88"/>
      <c r="E14" s="25"/>
      <c r="F14" s="25"/>
      <c r="G14" s="25"/>
      <c r="H14" s="25"/>
      <c r="I14" s="25"/>
      <c r="J14" s="25"/>
      <c r="K14" s="24"/>
      <c r="L14" s="24"/>
    </row>
    <row r="15" spans="2:21" ht="19.899999999999999" customHeight="1">
      <c r="B15" s="5"/>
      <c r="D15" s="88"/>
      <c r="E15" s="25"/>
      <c r="F15" s="25"/>
      <c r="G15" s="25"/>
      <c r="H15" s="25"/>
      <c r="I15" s="25"/>
      <c r="J15" s="25"/>
      <c r="K15" s="24"/>
      <c r="L15" s="24"/>
    </row>
    <row r="16" spans="2:21" ht="19.899999999999999" customHeight="1">
      <c r="B16" s="5"/>
      <c r="D16" s="88"/>
      <c r="E16" s="25"/>
      <c r="F16" s="25"/>
      <c r="G16" s="25"/>
      <c r="H16" s="25"/>
      <c r="I16" s="25"/>
      <c r="J16" s="25"/>
      <c r="K16" s="17"/>
    </row>
    <row r="17" spans="2:11" ht="19.899999999999999" customHeight="1">
      <c r="B17" s="5"/>
      <c r="D17" s="26"/>
      <c r="E17" s="25"/>
      <c r="F17" s="25"/>
      <c r="G17" s="25"/>
      <c r="H17" s="25"/>
      <c r="I17" s="25"/>
      <c r="J17" s="25"/>
      <c r="K17" s="17"/>
    </row>
    <row r="18" spans="2:11" ht="19.899999999999999" customHeight="1">
      <c r="B18" s="5"/>
      <c r="E18" s="25"/>
      <c r="F18" s="25"/>
      <c r="G18" s="25"/>
      <c r="H18" s="25"/>
      <c r="I18" s="25"/>
      <c r="J18" s="25"/>
    </row>
    <row r="19" spans="2:11" ht="19.899999999999999" customHeight="1">
      <c r="B19" s="5"/>
      <c r="E19" s="25"/>
      <c r="F19" s="25"/>
      <c r="G19" s="25"/>
      <c r="H19" s="25"/>
      <c r="I19" s="25"/>
      <c r="J19" s="25"/>
    </row>
    <row r="20" spans="2:11" ht="19.899999999999999" customHeight="1">
      <c r="B20" s="5"/>
      <c r="E20" s="25"/>
      <c r="F20" s="25"/>
      <c r="G20" s="25"/>
      <c r="H20" s="25"/>
      <c r="I20" s="25"/>
      <c r="J20" s="25"/>
    </row>
    <row r="21" spans="2:11" ht="19.899999999999999" customHeight="1">
      <c r="B21" s="8"/>
      <c r="E21" s="25"/>
      <c r="F21" s="25"/>
      <c r="G21" s="25"/>
      <c r="H21" s="25"/>
      <c r="I21" s="25"/>
      <c r="J21" s="25"/>
    </row>
    <row r="22" spans="2:11" ht="19.899999999999999" customHeight="1">
      <c r="B22" s="4"/>
    </row>
    <row r="23" spans="2:11" ht="19.899999999999999" customHeight="1">
      <c r="B23" s="4"/>
    </row>
    <row r="24" spans="2:11" ht="19.899999999999999" customHeight="1">
      <c r="B24" s="4"/>
    </row>
    <row r="25" spans="2:11" ht="19.899999999999999" customHeight="1">
      <c r="B25" s="4"/>
    </row>
    <row r="26" spans="2:11" ht="19.899999999999999" customHeight="1">
      <c r="B26" s="4"/>
    </row>
    <row r="27" spans="2:11" ht="19.899999999999999" customHeight="1">
      <c r="B27" s="4"/>
    </row>
    <row r="28" spans="2:11" ht="19.899999999999999" customHeight="1">
      <c r="B28" s="4"/>
    </row>
    <row r="29" spans="2:11" ht="19.899999999999999" customHeight="1"/>
    <row r="48" spans="2:2" ht="15.6">
      <c r="B48" s="18" t="s">
        <v>16</v>
      </c>
    </row>
    <row r="49" spans="2:11">
      <c r="B49" s="19"/>
    </row>
    <row r="50" spans="2:11">
      <c r="B50" s="14"/>
      <c r="C50" s="20"/>
      <c r="D50" s="20"/>
      <c r="E50" s="20"/>
      <c r="F50" s="20"/>
      <c r="G50" s="20"/>
      <c r="H50" s="20"/>
      <c r="I50" s="20"/>
      <c r="J50" s="20"/>
      <c r="K50" s="21"/>
    </row>
    <row r="51" spans="2:11">
      <c r="B51" s="14"/>
      <c r="K51" s="13"/>
    </row>
    <row r="52" spans="2:11">
      <c r="B52" s="14"/>
      <c r="K52" s="13"/>
    </row>
    <row r="53" spans="2:11">
      <c r="B53" s="14"/>
      <c r="K53" s="13"/>
    </row>
    <row r="54" spans="2:11">
      <c r="B54" s="14"/>
      <c r="K54" s="13"/>
    </row>
    <row r="55" spans="2:11">
      <c r="B55" s="14"/>
      <c r="K55" s="13"/>
    </row>
    <row r="56" spans="2:11">
      <c r="B56" s="14"/>
      <c r="K56" s="13"/>
    </row>
    <row r="57" spans="2:11">
      <c r="B57" s="14"/>
      <c r="K57" s="13"/>
    </row>
    <row r="58" spans="2:11">
      <c r="B58" s="22"/>
      <c r="K58" s="13"/>
    </row>
    <row r="59" spans="2:11">
      <c r="C59" s="15"/>
      <c r="D59" s="15"/>
      <c r="E59" s="15"/>
      <c r="F59" s="15"/>
      <c r="G59" s="15"/>
      <c r="H59" s="15"/>
      <c r="I59" s="15"/>
      <c r="J59" s="15"/>
      <c r="K59" s="16"/>
    </row>
  </sheetData>
  <sheetProtection algorithmName="SHA-512" hashValue="1G76KN9mSD+LsArM9nW5bTX69e3i1wesOMJXKIWKFs6+92anwe0CBq/sySD68jlMqeC5Za0qvHT4NnQHsOcOFg==" saltValue="B71TpkM4rxJaf3SftvxkZA==" spinCount="100000" sheet="1" objects="1" scenarios="1"/>
  <mergeCells count="6">
    <mergeCell ref="D15:D16"/>
    <mergeCell ref="D9:D10"/>
    <mergeCell ref="K9:K10"/>
    <mergeCell ref="L9:L10"/>
    <mergeCell ref="D11:D12"/>
    <mergeCell ref="D13:D14"/>
  </mergeCells>
  <hyperlinks>
    <hyperlink ref="B7" location="INICIAR!A1" display="1. Como Iniciar?" xr:uid="{9F709140-520A-410E-9698-A5F7705834FD}"/>
    <hyperlink ref="B10" location="Avaliação!A1" display="4. Avaliação" xr:uid="{BBD60F2C-768E-4A36-A988-217F3CAF6D0B}"/>
    <hyperlink ref="B9" location="BMCanvas!A1" display="3. Canvas Final" xr:uid="{6E3091C9-2E95-4133-85A3-74BF672BA9E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B7AA0-A8FE-4EC9-A437-3E13BF2EAF71}">
  <sheetPr codeName="Folha4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17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82" t="s">
        <v>20</v>
      </c>
      <c r="C8" s="53" t="s">
        <v>21</v>
      </c>
      <c r="D8" s="82" t="s">
        <v>22</v>
      </c>
      <c r="E8" s="25"/>
      <c r="F8" s="89" t="s">
        <v>23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82"/>
      <c r="C9" s="53" t="s">
        <v>25</v>
      </c>
      <c r="D9" s="82"/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82"/>
      <c r="C10" s="53" t="s">
        <v>27</v>
      </c>
      <c r="D10" s="82"/>
      <c r="E10" s="25"/>
      <c r="G10" s="73"/>
      <c r="H10" s="73"/>
      <c r="I10" s="73"/>
      <c r="J10" s="25"/>
      <c r="K10" s="23"/>
    </row>
    <row r="11" spans="1:21" ht="45" customHeight="1" thickTop="1" thickBot="1">
      <c r="A11" s="53" t="s">
        <v>28</v>
      </c>
      <c r="B11" s="82"/>
      <c r="C11" s="53" t="s">
        <v>29</v>
      </c>
      <c r="D11" s="82"/>
      <c r="E11" s="25"/>
      <c r="F11" s="89" t="s">
        <v>30</v>
      </c>
      <c r="G11" s="89"/>
      <c r="H11" s="89"/>
      <c r="I11" s="89"/>
      <c r="J11" s="25"/>
      <c r="K11" s="24"/>
      <c r="L11" s="24"/>
    </row>
    <row r="12" spans="1:21" ht="45" customHeight="1" thickTop="1" thickBot="1">
      <c r="A12" s="53" t="s">
        <v>31</v>
      </c>
      <c r="B12" s="82"/>
      <c r="C12" s="53" t="s">
        <v>32</v>
      </c>
      <c r="D12" s="82"/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 thickTop="1" thickBot="1">
      <c r="A13" s="53" t="s">
        <v>34</v>
      </c>
      <c r="B13" s="82"/>
      <c r="C13" s="53" t="s">
        <v>35</v>
      </c>
      <c r="D13" s="82"/>
      <c r="E13" s="25"/>
      <c r="G13" s="49"/>
      <c r="H13" s="51"/>
      <c r="J13" s="49"/>
      <c r="K13" s="24"/>
      <c r="L13" s="24"/>
    </row>
    <row r="14" spans="1:21" ht="19.899999999999999" customHeight="1" thickTop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+5zNayk+fZH7aaqDkgJ7JYQyVXwE8CAQgrOoB5/4Oj+0SoWDJJ2DGriPQdm5Xs3k6xrufMrRsvafCLBFk+/5HA==" saltValue="gUTwL0u/PR9N/uz4kGsVew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64632-9420-49BA-9139-ADEE3BA49C09}">
  <sheetPr codeName="Folha8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36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82" t="s">
        <v>37</v>
      </c>
      <c r="C8" s="53" t="s">
        <v>21</v>
      </c>
      <c r="D8" s="82" t="s">
        <v>38</v>
      </c>
      <c r="E8" s="25"/>
      <c r="F8" s="89" t="s">
        <v>39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82" t="s">
        <v>40</v>
      </c>
      <c r="C9" s="53" t="s">
        <v>25</v>
      </c>
      <c r="D9" s="82" t="s">
        <v>41</v>
      </c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82" t="s">
        <v>42</v>
      </c>
      <c r="C10" s="53" t="s">
        <v>27</v>
      </c>
      <c r="D10" s="82" t="s">
        <v>43</v>
      </c>
      <c r="E10" s="25"/>
      <c r="G10" s="73"/>
      <c r="H10" s="73"/>
      <c r="I10" s="73"/>
      <c r="J10" s="25"/>
      <c r="K10" s="23"/>
    </row>
    <row r="11" spans="1:21" ht="45" customHeight="1" thickTop="1" thickBot="1">
      <c r="A11" s="53" t="s">
        <v>28</v>
      </c>
      <c r="B11" s="82" t="s">
        <v>44</v>
      </c>
      <c r="C11" s="53" t="s">
        <v>29</v>
      </c>
      <c r="D11" s="82" t="s">
        <v>45</v>
      </c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 thickTop="1" thickBot="1">
      <c r="A12" s="53" t="s">
        <v>31</v>
      </c>
      <c r="B12" s="82"/>
      <c r="C12" s="53" t="s">
        <v>32</v>
      </c>
      <c r="D12" s="82"/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 thickTop="1" thickBot="1">
      <c r="A13" s="53" t="s">
        <v>34</v>
      </c>
      <c r="B13" s="82"/>
      <c r="C13" s="53" t="s">
        <v>35</v>
      </c>
      <c r="D13" s="82"/>
      <c r="E13" s="25"/>
      <c r="G13" s="49"/>
      <c r="H13" s="51"/>
      <c r="J13" s="49"/>
      <c r="K13" s="24"/>
      <c r="L13" s="24"/>
    </row>
    <row r="14" spans="1:21" ht="19.899999999999999" customHeight="1" thickTop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auIau5i6X+qkF0G2nhj24dY/VFcsrepvfpyacsHLFCHhSpovd39bTi9057bWdCg1vDzmHFwh56JTCeFkBTYt2Q==" saltValue="ETQbg76lx5oHCcHB+yWTjQ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C2311-3DC5-4EF0-A437-8B5E0C7A32F0}">
  <sheetPr codeName="Folha9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46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82" t="s">
        <v>47</v>
      </c>
      <c r="C8" s="53" t="s">
        <v>21</v>
      </c>
      <c r="D8" s="82" t="s">
        <v>48</v>
      </c>
      <c r="E8" s="25"/>
      <c r="F8" s="89" t="s">
        <v>49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82"/>
      <c r="C9" s="53" t="s">
        <v>25</v>
      </c>
      <c r="D9" s="82"/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82"/>
      <c r="E10" s="25"/>
      <c r="F10" s="73"/>
      <c r="G10" s="73"/>
      <c r="H10" s="73"/>
      <c r="I10" s="73"/>
      <c r="J10" s="25"/>
      <c r="K10" s="23"/>
    </row>
    <row r="11" spans="1:21" ht="45" customHeight="1" thickTop="1"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>
      <c r="E13" s="25"/>
      <c r="G13" s="49"/>
      <c r="H13" s="51"/>
      <c r="J13" s="49"/>
      <c r="K13" s="24"/>
      <c r="L13" s="24"/>
    </row>
    <row r="14" spans="1:21" ht="19.899999999999999" customHeight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fpdw2h9m/Vb2wqVdL42WwzftTb5fhXoHJBzqWx4s3lDMEcH6Xoj8VOupo96gB8ZVNmhEB4iSK8E6Be0RMQ5cSw==" saltValue="O1ke2pAXZNIPyLpV1lzXmQ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3EAC5-3013-4AD4-B606-2933D8BF7486}">
  <sheetPr codeName="Folha10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50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82" t="s">
        <v>47</v>
      </c>
      <c r="C8" s="53" t="s">
        <v>21</v>
      </c>
      <c r="D8" s="82" t="s">
        <v>51</v>
      </c>
      <c r="E8" s="25"/>
      <c r="F8" s="89" t="s">
        <v>52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82"/>
      <c r="C9" s="53" t="s">
        <v>25</v>
      </c>
      <c r="D9" s="82"/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82"/>
      <c r="E10" s="25"/>
      <c r="G10" s="73"/>
      <c r="H10" s="73"/>
      <c r="I10" s="73"/>
      <c r="J10" s="25"/>
      <c r="K10" s="23"/>
    </row>
    <row r="11" spans="1:21" ht="45" customHeight="1" thickTop="1"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>
      <c r="E13" s="25"/>
      <c r="G13" s="49"/>
      <c r="H13" s="51"/>
      <c r="J13" s="49"/>
      <c r="K13" s="24"/>
      <c r="L13" s="24"/>
    </row>
    <row r="14" spans="1:21" ht="19.899999999999999" customHeight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WbAHnxhVz4zsuaXz4HAPG61o5wmS7sUMj+9imK9FpVUlFVlAOck+xKXw74h8ijkgJWZM0ed6sxCi9VmLUDh+Sw==" saltValue="trhT/GlGpEdbvV6C8cciBA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E1C5-E07D-4DF6-BA12-49A1B3BA6C4C}">
  <sheetPr codeName="Folha11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53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52" t="s">
        <v>54</v>
      </c>
      <c r="C8" s="53" t="s">
        <v>21</v>
      </c>
      <c r="D8" s="52" t="s">
        <v>55</v>
      </c>
      <c r="E8" s="25"/>
      <c r="F8" s="89" t="s">
        <v>56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52"/>
      <c r="C9" s="53" t="s">
        <v>25</v>
      </c>
      <c r="D9" s="52"/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52"/>
      <c r="C10" s="53" t="s">
        <v>27</v>
      </c>
      <c r="D10" s="52"/>
      <c r="E10" s="25"/>
      <c r="G10" s="73"/>
      <c r="H10" s="73"/>
      <c r="I10" s="73"/>
      <c r="J10" s="25"/>
      <c r="K10" s="23"/>
    </row>
    <row r="11" spans="1:21" ht="45" customHeight="1" thickTop="1"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>
      <c r="E13" s="25"/>
      <c r="G13" s="49"/>
      <c r="H13" s="51"/>
      <c r="J13" s="49"/>
      <c r="K13" s="24"/>
      <c r="L13" s="24"/>
    </row>
    <row r="14" spans="1:21" ht="19.899999999999999" customHeight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0lL7ixeVI46Ct1BYzvWH/jLuCyTOHqzqjiIXOX3qw0moYfWXyXKr6uTIrXUb/eS0+Ww08MfLjfdsczfsuWaE5Q==" saltValue="NEo5hgizztJD7Ol0fyZE1w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0E4D8-359B-4173-931B-6FAE7C89C85D}">
  <sheetPr codeName="Folha12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57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82" t="s">
        <v>58</v>
      </c>
      <c r="C8" s="53" t="s">
        <v>21</v>
      </c>
      <c r="D8" s="82" t="s">
        <v>59</v>
      </c>
      <c r="E8" s="25"/>
      <c r="F8" s="89" t="s">
        <v>60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82" t="s">
        <v>61</v>
      </c>
      <c r="C9" s="53" t="s">
        <v>25</v>
      </c>
      <c r="D9" s="82" t="s">
        <v>62</v>
      </c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82"/>
      <c r="E10" s="25"/>
      <c r="G10" s="73"/>
      <c r="H10" s="73"/>
      <c r="I10" s="73"/>
      <c r="J10" s="25"/>
      <c r="K10" s="23"/>
    </row>
    <row r="11" spans="1:21" ht="45" customHeight="1" thickTop="1"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>
      <c r="E13" s="25"/>
      <c r="G13" s="49"/>
      <c r="H13" s="51"/>
      <c r="J13" s="49"/>
      <c r="K13" s="24"/>
      <c r="L13" s="24"/>
    </row>
    <row r="14" spans="1:21" ht="19.899999999999999" customHeight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rn40Ch4CKYysobERZwXamrZnKy6pEqNt3YdiCT0xeP0WM4LEXncm70tTiGy6xf055dpWHsqZFu4c/DSrr6p1tQ==" saltValue="dKCltwrceY21BELNwVmG+g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6B57A-C542-419B-A257-1D4C121E8E2D}">
  <sheetPr codeName="Folha13"/>
  <dimension ref="A1:U28"/>
  <sheetViews>
    <sheetView showGridLines="0" showRowColHeaders="0" zoomScaleNormal="100" workbookViewId="0">
      <selection activeCell="B8" sqref="B8"/>
    </sheetView>
  </sheetViews>
  <sheetFormatPr defaultRowHeight="14.45"/>
  <cols>
    <col min="1" max="1" width="4.7109375" customWidth="1"/>
    <col min="2" max="2" width="45.7109375" customWidth="1"/>
    <col min="3" max="3" width="4.7109375" customWidth="1"/>
    <col min="4" max="4" width="45.7109375" customWidth="1"/>
    <col min="5" max="5" width="2.7109375" customWidth="1"/>
    <col min="6" max="12" width="15.7109375" customWidth="1"/>
  </cols>
  <sheetData>
    <row r="1" spans="1:21" ht="13.9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3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8">
      <c r="A3" s="1"/>
      <c r="B3" s="1"/>
      <c r="C3" s="6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5.9">
      <c r="A4" s="1"/>
      <c r="B4" s="1"/>
      <c r="C4" s="7" t="s">
        <v>63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3.9" customHeight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30.6" customHeight="1" thickTop="1" thickBot="1">
      <c r="C6" s="45"/>
      <c r="F6" s="44" t="s">
        <v>18</v>
      </c>
      <c r="H6" s="12"/>
      <c r="I6" s="12"/>
      <c r="J6" s="12"/>
      <c r="K6" s="12"/>
    </row>
    <row r="7" spans="1:21" ht="19.899999999999999" customHeight="1" thickTop="1" thickBot="1">
      <c r="E7" s="25"/>
      <c r="F7" s="25"/>
      <c r="G7" s="25"/>
      <c r="H7" s="25"/>
      <c r="I7" s="25"/>
      <c r="J7" s="25"/>
      <c r="K7" s="12"/>
    </row>
    <row r="8" spans="1:21" ht="45" customHeight="1" thickTop="1" thickBot="1">
      <c r="A8" s="53" t="s">
        <v>19</v>
      </c>
      <c r="B8" s="52" t="s">
        <v>64</v>
      </c>
      <c r="C8" s="53" t="s">
        <v>21</v>
      </c>
      <c r="D8" s="52" t="s">
        <v>65</v>
      </c>
      <c r="E8" s="25"/>
      <c r="F8" s="89" t="s">
        <v>66</v>
      </c>
      <c r="G8" s="89"/>
      <c r="H8" s="89"/>
      <c r="I8" s="89"/>
      <c r="J8" s="25"/>
      <c r="K8" s="88"/>
      <c r="L8" s="88"/>
    </row>
    <row r="9" spans="1:21" ht="45" customHeight="1" thickTop="1" thickBot="1">
      <c r="A9" s="53" t="s">
        <v>24</v>
      </c>
      <c r="B9" s="52" t="s">
        <v>67</v>
      </c>
      <c r="C9" s="53" t="s">
        <v>25</v>
      </c>
      <c r="D9" s="52"/>
      <c r="E9" s="25"/>
      <c r="F9" s="89"/>
      <c r="G9" s="89"/>
      <c r="H9" s="89"/>
      <c r="I9" s="89"/>
      <c r="J9" s="25"/>
      <c r="K9" s="88"/>
      <c r="L9" s="88"/>
    </row>
    <row r="10" spans="1:21" ht="45" customHeight="1" thickTop="1" thickBot="1">
      <c r="A10" s="53" t="s">
        <v>26</v>
      </c>
      <c r="B10" s="52"/>
      <c r="E10" s="25"/>
      <c r="G10" s="73"/>
      <c r="H10" s="73"/>
      <c r="I10" s="73"/>
      <c r="J10" s="25"/>
      <c r="K10" s="23"/>
    </row>
    <row r="11" spans="1:21" ht="45" customHeight="1" thickTop="1">
      <c r="E11" s="25"/>
      <c r="F11" s="89" t="str">
        <f>Bloco1!F11</f>
        <v>Preencha as zonas a amarelo (ao lado e assinaladas com 1, 2, 3, ...) com os tópicos mais importantes que caracterizam este bloco no negócio em análise.</v>
      </c>
      <c r="G11" s="89"/>
      <c r="H11" s="89"/>
      <c r="I11" s="89"/>
      <c r="J11" s="25"/>
      <c r="K11" s="24"/>
      <c r="L11" s="24"/>
    </row>
    <row r="12" spans="1:21" ht="45" customHeight="1">
      <c r="E12" s="25"/>
      <c r="F12" s="47" t="s">
        <v>33</v>
      </c>
      <c r="G12" s="25"/>
      <c r="H12" s="25"/>
      <c r="I12" s="25"/>
      <c r="J12" s="25"/>
      <c r="K12" s="24"/>
      <c r="L12" s="24"/>
    </row>
    <row r="13" spans="1:21" ht="45" customHeight="1">
      <c r="E13" s="25"/>
      <c r="G13" s="49"/>
      <c r="H13" s="51"/>
      <c r="J13" s="49"/>
      <c r="K13" s="24"/>
      <c r="L13" s="24"/>
    </row>
    <row r="14" spans="1:21" ht="19.899999999999999" customHeight="1">
      <c r="D14" s="27"/>
      <c r="E14" s="25"/>
      <c r="F14" s="49"/>
      <c r="G14" s="49"/>
      <c r="H14" s="49"/>
      <c r="I14" s="49"/>
      <c r="J14" s="49"/>
      <c r="K14" s="24"/>
      <c r="L14" s="24"/>
    </row>
    <row r="15" spans="1:21" ht="19.899999999999999" customHeight="1">
      <c r="C15" s="44"/>
      <c r="D15" s="27"/>
      <c r="E15" s="25"/>
      <c r="F15" s="49"/>
      <c r="G15" s="49"/>
      <c r="H15" s="49"/>
      <c r="I15" s="49"/>
      <c r="J15" s="49"/>
      <c r="K15" s="17"/>
    </row>
    <row r="16" spans="1:21" ht="9" customHeight="1">
      <c r="D16" s="26"/>
      <c r="E16" s="25"/>
      <c r="F16" s="49"/>
      <c r="G16" s="49"/>
      <c r="H16" s="49"/>
      <c r="I16" s="49"/>
      <c r="J16" s="49"/>
      <c r="K16" s="17"/>
    </row>
    <row r="17" spans="5:10" ht="19.899999999999999" customHeight="1">
      <c r="E17" s="25"/>
      <c r="F17" s="49"/>
      <c r="G17" s="49"/>
      <c r="H17" s="49"/>
      <c r="I17" s="49"/>
      <c r="J17" s="49"/>
    </row>
    <row r="18" spans="5:10" ht="19.899999999999999" customHeight="1">
      <c r="E18" s="25"/>
      <c r="F18" s="25"/>
      <c r="G18" s="25"/>
      <c r="H18" s="25"/>
      <c r="I18" s="25"/>
      <c r="J18" s="25"/>
    </row>
    <row r="19" spans="5:10" ht="19.899999999999999" customHeight="1">
      <c r="E19" s="25"/>
      <c r="F19" s="25"/>
      <c r="G19" s="25"/>
      <c r="H19" s="25"/>
      <c r="I19" s="25"/>
      <c r="J19" s="25"/>
    </row>
    <row r="20" spans="5:10" ht="19.899999999999999" customHeight="1">
      <c r="E20" s="25"/>
      <c r="F20" s="25"/>
      <c r="G20" s="25"/>
      <c r="H20" s="25"/>
      <c r="I20" s="25"/>
      <c r="J20" s="25"/>
    </row>
    <row r="21" spans="5:10" ht="19.899999999999999" customHeight="1"/>
    <row r="22" spans="5:10" ht="19.899999999999999" customHeight="1"/>
    <row r="23" spans="5:10" ht="19.899999999999999" customHeight="1"/>
    <row r="24" spans="5:10" ht="19.899999999999999" customHeight="1"/>
    <row r="25" spans="5:10" ht="19.899999999999999" customHeight="1"/>
    <row r="26" spans="5:10" ht="19.899999999999999" customHeight="1"/>
    <row r="27" spans="5:10" ht="19.899999999999999" customHeight="1"/>
    <row r="28" spans="5:10" ht="19.899999999999999" customHeight="1"/>
  </sheetData>
  <sheetProtection algorithmName="SHA-512" hashValue="n3OdBImEiOX2PIcJqS8p2rGNTWcF/3pyqRkSCEduWgFzoRB0WYDuP3hhNyHttPonHZuZDytnQJ/AcYSyE3lWaw==" saltValue="4y6F2a4FcY0pJM8y15ig8g==" spinCount="100000" sheet="1" objects="1" scenarios="1"/>
  <mergeCells count="4">
    <mergeCell ref="F8:I9"/>
    <mergeCell ref="K8:K9"/>
    <mergeCell ref="L8:L9"/>
    <mergeCell ref="F11:I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defaultSize="0" autoLine="0" autoPict="0">
                <anchor moveWithCells="1">
                  <from>
                    <xdr:col>5</xdr:col>
                    <xdr:colOff>60960</xdr:colOff>
                    <xdr:row>12</xdr:row>
                    <xdr:rowOff>190500</xdr:rowOff>
                  </from>
                  <to>
                    <xdr:col>6</xdr:col>
                    <xdr:colOff>906780</xdr:colOff>
                    <xdr:row>12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33C8FD778786E43845812CF8A40DF53" ma:contentTypeVersion="4" ma:contentTypeDescription="Crie um novo documento." ma:contentTypeScope="" ma:versionID="890490af5296659bfe64c37837322018">
  <xsd:schema xmlns:xsd="http://www.w3.org/2001/XMLSchema" xmlns:xs="http://www.w3.org/2001/XMLSchema" xmlns:p="http://schemas.microsoft.com/office/2006/metadata/properties" xmlns:ns2="2000501f-fd23-4620-a658-99e1bb11f3ea" targetNamespace="http://schemas.microsoft.com/office/2006/metadata/properties" ma:root="true" ma:fieldsID="6400fb341ecb4fec6763389027c0107a" ns2:_="">
    <xsd:import namespace="2000501f-fd23-4620-a658-99e1bb11f3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00501f-fd23-4620-a658-99e1bb11f3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25BE448-33A2-410B-94CE-CA9F784BFE36}"/>
</file>

<file path=customXml/itemProps2.xml><?xml version="1.0" encoding="utf-8"?>
<ds:datastoreItem xmlns:ds="http://schemas.openxmlformats.org/officeDocument/2006/customXml" ds:itemID="{96CD52C5-3473-4C12-A604-F7ED1EF30A8E}"/>
</file>

<file path=customXml/itemProps3.xml><?xml version="1.0" encoding="utf-8"?>
<ds:datastoreItem xmlns:ds="http://schemas.openxmlformats.org/officeDocument/2006/customXml" ds:itemID="{59D3A562-340B-44CD-B304-E2DD6EC0BE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Rui Alves</dc:creator>
  <cp:keywords/>
  <dc:description/>
  <cp:lastModifiedBy>jorge.manuel</cp:lastModifiedBy>
  <cp:revision/>
  <dcterms:created xsi:type="dcterms:W3CDTF">2021-09-09T08:53:57Z</dcterms:created>
  <dcterms:modified xsi:type="dcterms:W3CDTF">2021-10-14T10:01:47Z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0x010100433C8FD778786E43845812CF8A40DF53</vt:lpwstr>
  </property>
</Properties>
</file>